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60" tabRatio="821" activeTab="5"/>
  </bookViews>
  <sheets>
    <sheet name="Beschreibung_description" sheetId="2" r:id="rId1"/>
    <sheet name="Monitoring_APC" sheetId="10" r:id="rId2"/>
    <sheet name="Monitoring_BPC" sheetId="11" r:id="rId3"/>
    <sheet name="Monitoring_Initiative" sheetId="13" r:id="rId4"/>
    <sheet name="Suppl" sheetId="16" r:id="rId5"/>
    <sheet name="readme" sheetId="18" r:id="rId6"/>
  </sheets>
  <definedNames>
    <definedName name="_xlnm._FilterDatabase" localSheetId="0" hidden="1">Beschreibung_description!$A$1:$F$26</definedName>
    <definedName name="apc_currency">Suppl!$G$14:$G$17</definedName>
    <definedName name="discipline">Suppl!$C$2:$C$5</definedName>
    <definedName name="doaj">Suppl!$C$14:$C$15</definedName>
    <definedName name="is_hybrid">Suppl!$C$9:$C$10</definedName>
    <definedName name="license_ref">Suppl!$E$14:$E$21</definedName>
    <definedName name="name_initiative">Suppl!$A$2:$A$12</definedName>
    <definedName name="open_access_deal">Suppl!$C$19:$C$21</definedName>
    <definedName name="product_range">Suppl!$A$17:$A$23</definedName>
    <definedName name="publication_type_APC">Suppl!$E$2:$E$4</definedName>
    <definedName name="publication_type_BPC">Suppl!$E$9:$E$10</definedName>
    <definedName name="return_service">Suppl!$G$2:$G$6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3" l="1"/>
  <c r="P10" i="11"/>
  <c r="Q6" i="10"/>
  <c r="D9" i="11" l="1"/>
  <c r="D8" i="11"/>
  <c r="D7" i="11"/>
  <c r="D6" i="11"/>
  <c r="D5" i="11"/>
  <c r="D4" i="11"/>
  <c r="D3" i="11"/>
  <c r="D2" i="11"/>
  <c r="D5" i="10"/>
  <c r="D4" i="10"/>
  <c r="D3" i="10"/>
  <c r="D2" i="10"/>
</calcChain>
</file>

<file path=xl/sharedStrings.xml><?xml version="1.0" encoding="utf-8"?>
<sst xmlns="http://schemas.openxmlformats.org/spreadsheetml/2006/main" count="326" uniqueCount="183">
  <si>
    <t>Name_English</t>
  </si>
  <si>
    <t>Description_Deutsch</t>
  </si>
  <si>
    <t>Description_English</t>
  </si>
  <si>
    <t>four-digit</t>
  </si>
  <si>
    <t>Zur Auswahl stehen die drei großen Kategorien "Humanities &amp; Social Sciences", "Life Sciences", "Natural Sciences"
Die Option "Keine Angabe" ist möglich</t>
  </si>
  <si>
    <t>Three categories "Humanities &amp; Social Sciences", "Life Sciences", "Natural Sciences" + Option "not stated"</t>
  </si>
  <si>
    <t>if publisher is a specific brand within a publishing company</t>
  </si>
  <si>
    <t>"CC BY", "CC BY-SA", " CC BY-ND", "CC BY-NC", "CC BY-NC-SA", "CC BY-NC-ND", "other licence" (verlagseigene z.b.), "free to read" (keine Lizenz)</t>
  </si>
  <si>
    <t>Währungsabkürzung eintragen (EUR, GBP,…)</t>
  </si>
  <si>
    <t>publication_year</t>
  </si>
  <si>
    <t>Open_access_deal</t>
  </si>
  <si>
    <t>discipline</t>
  </si>
  <si>
    <t>publisher_brand</t>
  </si>
  <si>
    <t>source_full_title</t>
  </si>
  <si>
    <t>publication_type</t>
  </si>
  <si>
    <t>title</t>
  </si>
  <si>
    <t>apc_currency</t>
  </si>
  <si>
    <t>invoice_amount_original</t>
  </si>
  <si>
    <t>OpenAPC-compliant: Top-level organisation which covered the fee, e.g. Bielefeld University</t>
  </si>
  <si>
    <t>OpenAPC-compliant: Name of publication house that has charged the fee</t>
  </si>
  <si>
    <t>OpenAPC-compliant: Digital Object Identifier</t>
  </si>
  <si>
    <t>OpenAPC-compliant: License under which the research paper has been published. "CC BY", "CC BY-SA", " CC BY-ND", "CC BY-NC", "CC BY-NC-SA", "CC BY-NC-ND", "other licence" or "free to read" (= no license)</t>
  </si>
  <si>
    <t>* OpenAPC Schema:  https://github.com/OpenAPC/openapc-de/wiki/schema</t>
  </si>
  <si>
    <t>source_id</t>
  </si>
  <si>
    <t>institution (m)*</t>
  </si>
  <si>
    <t>publisher (o)*</t>
  </si>
  <si>
    <t>is_hybrid (m)*</t>
  </si>
  <si>
    <t>doi (m)*</t>
  </si>
  <si>
    <t>url (m)*</t>
  </si>
  <si>
    <t>euro (m)*</t>
  </si>
  <si>
    <t>period (m)*</t>
  </si>
  <si>
    <t>license_ref*</t>
  </si>
  <si>
    <t>doaj*</t>
  </si>
  <si>
    <t>name_initiative</t>
  </si>
  <si>
    <t>nur für Monitoring von Initiativen relevant</t>
  </si>
  <si>
    <t>only valid for monitoring of initiatives</t>
  </si>
  <si>
    <t>product_range</t>
  </si>
  <si>
    <t>funder</t>
  </si>
  <si>
    <t>return_service</t>
  </si>
  <si>
    <t>APC</t>
  </si>
  <si>
    <t>BPC</t>
  </si>
  <si>
    <t>Initiative</t>
  </si>
  <si>
    <t>x</t>
  </si>
  <si>
    <t>SciPost</t>
  </si>
  <si>
    <t>Directory of Open Access Journals (DOAJ)</t>
  </si>
  <si>
    <t>OAPEN Library/Directory of Open Access Books (DOAB)</t>
  </si>
  <si>
    <t>SCOAP³ Konsortium</t>
  </si>
  <si>
    <t>arXiv</t>
  </si>
  <si>
    <t>Open Library of Humanities (OLH)</t>
  </si>
  <si>
    <t>Research Catalogue</t>
  </si>
  <si>
    <t>Europe PubMed Central</t>
  </si>
  <si>
    <t>Open Commons of Phenomenology</t>
  </si>
  <si>
    <t>Knowledge Unlatched - Books</t>
  </si>
  <si>
    <t>Language Science Press</t>
  </si>
  <si>
    <t>date_online_first</t>
  </si>
  <si>
    <t>online first publication date</t>
  </si>
  <si>
    <t>date_final_publication</t>
  </si>
  <si>
    <t>date of the final published version incl issue / volume number</t>
  </si>
  <si>
    <t>nur für Initiativen: Mehrfachauswahl möglich: "Langzeitarchivierung", "Repositorien", "Aggregator" (Bsp. BASE), "Förderung Gold Open Access" (Bsp. Open Library of Humanities, Knowledge Unlatched),"Qualitätssicherung" (z.b. DOAJ, kann aber auch Open Peer Review sein etc.), "Identifikatoren" (z.b. ORCID, DataCite-Mitgliedschaft,…), "andere"</t>
  </si>
  <si>
    <t>Normierung/Standardization</t>
  </si>
  <si>
    <t>Datum der ersten Online-Veröffentlichung</t>
  </si>
  <si>
    <t>Datum der Veröffentlichung der finalen Form (Heftzuweisung etc.), kann von date_online_first abweichen</t>
  </si>
  <si>
    <t>Format: TT.MM.JJJJ / DD.MM.YYYY</t>
  </si>
  <si>
    <t>Format: JJJJ / YYYY
extracted from date_final_publication</t>
  </si>
  <si>
    <t>Source: 
1) Scopus https://www.scopus.com/sources.uri?zone=TopNavBar&amp;origin=searchbasic 
2) DOAJ https://doaj.org/</t>
  </si>
  <si>
    <t>OpenAPC; Name des Verlags, welcher die APCs eingehoben hat</t>
  </si>
  <si>
    <t>wenn Verlag ein Imprint innerhalb einer Verlagsgruppe ist</t>
  </si>
  <si>
    <t>International Standard Serial Number. eISSN; pISSN only if no other is available. Use also for ISBN or other source Ids</t>
  </si>
  <si>
    <t>Name der übergeordneten Quelle wie Zeitschriftenname, Buch-Titel etc.
entspricht "journal_full_title" bei OpenAPC</t>
  </si>
  <si>
    <t>OpenAPC-compliant: if no DOI available: link (f.i. link to other persistent identifier)</t>
  </si>
  <si>
    <t>currency of invoice: EUR, GBP…</t>
  </si>
  <si>
    <t>Source: https://www.crossref.org/services/funder-registry/</t>
  </si>
  <si>
    <t>Aggregator</t>
  </si>
  <si>
    <t>Qualitätssicherung</t>
  </si>
  <si>
    <t>Langzeitarchivierung</t>
  </si>
  <si>
    <t>Förderung Gold Open Access</t>
  </si>
  <si>
    <t>Repositorien</t>
  </si>
  <si>
    <t>only valid for monitoring of initiatives; multiple choice possible:  "Langzeitarchivierung" = "long-term archiving", "Repositorien" = "repositories", "Aggregator" =  "aggregator" (f.i. BASE), "Förderung Gold Open Access" = "gold open access funding" (f.i. Open Library of Humanities, Knowledge Unlatched), "Qualitätssicherung" = "quality control" (f.i. DOAJ, Open Peer Review), "Identifikatoren" = "identifier" (f.i. ORCID, DataCite), "andere" = "other"</t>
  </si>
  <si>
    <t>TRUE</t>
  </si>
  <si>
    <t>FALSE</t>
  </si>
  <si>
    <t>Humanities &amp; Social Sciences</t>
  </si>
  <si>
    <t>Life Sciences</t>
  </si>
  <si>
    <t>Natural Sciences</t>
  </si>
  <si>
    <t>Keine Angabe</t>
  </si>
  <si>
    <t>Auswahlliste hinterlegt / choose from list</t>
  </si>
  <si>
    <t>YES</t>
  </si>
  <si>
    <t>NO</t>
  </si>
  <si>
    <t>Journal Article</t>
  </si>
  <si>
    <t>Book Chapter</t>
  </si>
  <si>
    <t>Proceeding</t>
  </si>
  <si>
    <t>Book</t>
  </si>
  <si>
    <t>Other</t>
  </si>
  <si>
    <t>Identifikatoren</t>
  </si>
  <si>
    <t>andere</t>
  </si>
  <si>
    <t>CC BY</t>
  </si>
  <si>
    <t>CC BY-SA</t>
  </si>
  <si>
    <t>CC BY-ND</t>
  </si>
  <si>
    <t>CC BY-NC</t>
  </si>
  <si>
    <t>CC BY-NC-SA</t>
  </si>
  <si>
    <t>CC BY-NC-ND</t>
  </si>
  <si>
    <t>other licence</t>
  </si>
  <si>
    <t>free to read</t>
  </si>
  <si>
    <t>Gold-Abkommen</t>
  </si>
  <si>
    <t>kein Abkommen</t>
  </si>
  <si>
    <t>indirekte Gegenleistung</t>
  </si>
  <si>
    <t>Rabattierung</t>
  </si>
  <si>
    <t>konkretes Publikationsvolumen</t>
  </si>
  <si>
    <t>Mitspracherecht</t>
  </si>
  <si>
    <t>Sonstige</t>
  </si>
  <si>
    <t>GBP</t>
  </si>
  <si>
    <t>USD</t>
  </si>
  <si>
    <t>CHF</t>
  </si>
  <si>
    <t>EUR</t>
  </si>
  <si>
    <t>Auswahlliste hinterlegt, Freitext-Eingabe möglich / choose from list, free text entry possible</t>
  </si>
  <si>
    <t>only valid for monitoring of initiatives and if payment was made: does the institution profit from the payment? "indirekte Gegenleistung" = "indirect service in return", "Rabattierung" = "discount", "konkretes Publikationsvolumen" = "specific amount of publications", "Mitspracherecht" = "grants a say", "sonstige" = "other"</t>
  </si>
  <si>
    <t>nur für Initiativen relevant, nur bei konkreter Zahlung auszufüllen. Profitiert die zahlende Einrichtung von der finanziellen Unterstützung unmittelbar? "indirekte Gegenleistung", "Rabattierung", "konkretes Publikationsvolumen", "Mitspracherecht", "sonstige"</t>
  </si>
  <si>
    <t>Ergebnis</t>
  </si>
  <si>
    <t>Multidisciplinary Digital Publishing Institute</t>
  </si>
  <si>
    <t>International Journal of Molecular Sciences</t>
  </si>
  <si>
    <t>1422-0067</t>
  </si>
  <si>
    <t>Lignin from Micro- to Nanosize: Production Methods</t>
  </si>
  <si>
    <t>10.3390/ijms18061244</t>
  </si>
  <si>
    <t>https://doi.org/10.3390/ijms18061244</t>
  </si>
  <si>
    <t>https://doaj.org/</t>
  </si>
  <si>
    <t>Beispielinstitution</t>
  </si>
  <si>
    <t>TU Wien Academic Press Wien</t>
  </si>
  <si>
    <t>Schriftenreihe der Fakultät für Architektur und Raumplanung</t>
  </si>
  <si>
    <t>At home in Vienna</t>
  </si>
  <si>
    <t>https://resolver.obvsg.at/urn:nbn:at:at-ubtuw:3-4511</t>
  </si>
  <si>
    <t>name of the source such as journal, series or book title within which the work was published
OpenAPC: equals journal_full_titel</t>
  </si>
  <si>
    <t>verpflichtende Angabe wenn kein DOI ermittelt werden kann: Möglichst anderen persistenten Identifier eintragen (z.B. URN, Handle); URL nur eintragen, falls sich für die Publikation überhaupt kein persitenter Identifier ermitteln lässt</t>
  </si>
  <si>
    <t>Angabe erfolgt rein numerisch</t>
  </si>
  <si>
    <t>Anleitung/Instruction</t>
  </si>
  <si>
    <t>Source: 
1) Scopus https://www.scopus.com/sources.uri?zone=TopNavBar&amp;origin=searchbasic 
2) DOAJ https://doaj.org/csv</t>
  </si>
  <si>
    <t>10.1186/s13638-018-1070-0</t>
  </si>
  <si>
    <t>Springer Open</t>
  </si>
  <si>
    <t>Springer Nature</t>
  </si>
  <si>
    <t>Eurasip Journal on Wireless Communications and Networking</t>
  </si>
  <si>
    <t>1687-1499</t>
  </si>
  <si>
    <t>Robust full-dimension MIMO transmission based on limited feedback angular-domain CSIT</t>
  </si>
  <si>
    <t>https://doi.org/10.1186/s13638-018-1070-0</t>
  </si>
  <si>
    <t>Angabe der eISSN; pISSN sollte nur dann eingegeben werden, wenn keine eISSN ermittelbar ist. 
bei Büchern hier auch ISBN eintragbar</t>
  </si>
  <si>
    <t>"false" für pure Gold-Open-Access-Journals, "true" für Subskriptions-Journals (= Hybrid-Open-Access-Journals); selbiges bei anderen Medienarten</t>
  </si>
  <si>
    <t>Transformatives Abkommen</t>
  </si>
  <si>
    <t>OpenAPC-compliant: The amount that was paid in EURO. Includes VAT and additional fees.
If transformative agreement: do not fill out (or: according to OpenAPC)</t>
  </si>
  <si>
    <t>was the document financed via a publisher's agreement: "Gold-Abkommen" = "gold agreement", "Hybrid-Abkommen" = "transformative agreement", "kein Abkommen" = "no agreement"</t>
  </si>
  <si>
    <t>Zur Auswahl stehen: [APC] "Journal Article" ; "Book Chapter" ; "Proceeding" (als Einzelbeitrag, sonst Book wählen) ; [BPC] "Book" ; "Other" (z.b. digitale Editionen)</t>
  </si>
  <si>
    <t>[APC]: "Journal Article" ; "Book Chapter" ; "Proceeding" (single paper, otherwise choose book) ; [BPC]: "Book"; "Other" (e.g. digital edition)</t>
  </si>
  <si>
    <t>Standardisierte Angabe für "name_initiative" [Hinzufügungen nach Bedarf möglich]</t>
  </si>
  <si>
    <t>Standardisierte Angabe für "product_range"  [Hinzufügungen nach Bedarf möglich]</t>
  </si>
  <si>
    <t>Standardisierte Angaben für "apc_currency"  [Hinzufügungen nach Bedarf möglich]</t>
  </si>
  <si>
    <t>Standardisierte Angaben "discipline" [keine weiteren Hinzufügungen]</t>
  </si>
  <si>
    <t>Standardisierte Angaben "is hybrid" [keine weiteren Hinzufügungen]</t>
  </si>
  <si>
    <t>Standardisierte Angaben "doaj" [keine weiteren Hinzufügungen]</t>
  </si>
  <si>
    <t>Standardisierte Angabe für "open_access_deal" [keine weiteren Hinzufügungen]</t>
  </si>
  <si>
    <t>Standardisierte Angaben "license_ref" [keine weiteren Hinzufügungen]</t>
  </si>
  <si>
    <t>Standardisierte Angabe für "return_service" [keine weiteren Hinzufügungen]</t>
  </si>
  <si>
    <t>Standardisierte Angaben "publication_type_BPC" [Hinzufügungen nach Bedarf möglich]</t>
  </si>
  <si>
    <t>Standardisierte Angaben "publication_type_APC" [Hinzufügungen nach Bedarf möglich]</t>
  </si>
  <si>
    <t>Gesamtkosten der Institution in EUR (inkl. Zusatzkosten/Spesen inkl. Steuer)
bei Transformativen Abkommen nicht ausfüllen (bzw. analog zu Open APC vorgehen)</t>
  </si>
  <si>
    <t>Rechnungsbetrag netto (exkl. Zusatzkosten, Spesen, Steuer...)
bei Transformativen Abkommen nicht ausfüllen (bzw. analog zu Open APC vorgehen)</t>
  </si>
  <si>
    <t>Jahr, in dem die Rechnung beglichen wurde; kann vom Rechnungsjahr abweichen
bei mehrjährigen Initiativen Angabe im Format JJJJ;JJJJ;JJJJ für jedes betroffene Jahr (Filterung dadurch möglich)</t>
  </si>
  <si>
    <t>OpenAPC-compliant: Year of APC payment (YYYY); can differ from invoice date
for initiative every covered year should be named in the following formated form: YYYY;YYYY;YYYY</t>
  </si>
  <si>
    <t>OpenAPC-compliant: Is the journal indexed in the Directory of Open Access Journals (DOAJ) ? (at the time of funding application)</t>
  </si>
  <si>
    <t>Für Artikel in Zeitschriften: Ist die betreffende Zeitschrift zum Zeitpunkt der Antragstellung im DOAJ gelistet: "YES" oder "NO"</t>
  </si>
  <si>
    <t>APC according to invoice: original currency excl. VAT and additional charges
If transformative agreement: do not fill out (or: according to OpenAPC)</t>
  </si>
  <si>
    <t>funding ID (crossref) of the party that is funding the project the publication is referencing</t>
  </si>
  <si>
    <t>Auswahlliste analog zu FWF, bei Mehrfachauswahl die überwiegende Kategorie wählen 
/ categories according to the Austrian Science Fund, if multiple categories choose the predominant</t>
  </si>
  <si>
    <t>Suche via https://www.crossref.org/ -&gt; "Search Metadata"</t>
  </si>
  <si>
    <t>Work title as stated in crossref (if applicable)</t>
  </si>
  <si>
    <t>Institution, welche die APC bezahlt. Empfohlen: offizielle Bezeichnung der Einrichtung / höchste Ebene der zahlenden Stelle (z.B. "Universität Bielefeld")</t>
  </si>
  <si>
    <t>vierstellig (Jahreszahl von date_final_publication)</t>
  </si>
  <si>
    <t>Scopus
1. Link aufrufen / open URL
2. oberhalb der Ergebnisliste steht "Download Scopus Source List" / right above the search results you can see the "Download Scopus Source List"
3. Persönlicher Login (kein Abo) für Download notwendig / Login with (personal account, not subscription) and download list
4. Spalte V enthält die relevanten Infos / Use column V (Publisher's Name) 
DOAJ
Liste über URL herunterladen -&gt; Information aus Spalte "Publisher" / download list via URL -&gt; information from column "Publisher" 
Führen Sie regelmäßig einen Download der aktuellen Liste durch / Download the current list regularly</t>
  </si>
  <si>
    <t>Scopus
1. Link aufrufen / open URL
2. oberhalb der Ergebnisliste steht "Download Scopus Source List" / right above the search results you can see the "Download Scopus Source List"
3. Persönlicher Login (kein Abo) für Download notwendig / Login with (personal account, not subscription) and download list
4. Spalte W enthält die relevanten Infos / Use column W (Publisher imprints grouped by main publisher)
DOAJ
Liste über URL herunterladen -&gt; Information aus Spalte "Publisher" / download list via URL -&gt; information from column "Publisher" 
Führen Sie regelmäßig einen Download der aktuellen Liste durch / Download the current list regularly</t>
  </si>
  <si>
    <t>Scopus
1. Link aufrufen / open URL
2. oberhalb der Ergebnisliste steht "Download Scopus Source List" / right above the search results you can see the "Download Scopus Source List"
3. Persönlicher Login (kein Abo) für Download notwendig / Login with (personal account, not subscription) and download list
4. Spalte B enthält die relevanten Infos / Use column B (Source Title)
DOAJ
Liste über URL herunterunterladen -&gt; Spalte "Journal title" / download list via URL -&gt; column "Journal title"
Führen Sie regelmäßig einen Download der aktuellen Liste durch / Download the current list regularly</t>
  </si>
  <si>
    <t>Bei mehreren ISSN: Trennung mit Spatium Semikolon Spatium / 1234-5678 ; 9101-1121
multiple ISSN: separated by blank semicolon blank</t>
  </si>
  <si>
    <t>OpenAPC-compliant: Has the article been published in a toll access journal? "no" for gold open access journals, "yes" for toll access journals. Proceed in the same way for other media.</t>
  </si>
  <si>
    <t>Auswahlliste hinterlegt (Mehrfachangaben möglich: Feld manuell ausfüllen und mehrere Kategorien durch Spatium Semikolon Spatium trennen z.B. Langzeitarchivierung ; Repositorien) / choose from list (multiple choices possible: enter manually)</t>
  </si>
  <si>
    <t>Titel des Werks (ohne Anführungszeichen);  soweit dort gelistet: Titel gemäß Crossref übernehmen (Sonderzeichen)</t>
  </si>
  <si>
    <t>Auswahlliste ohne Versionierung der CC-Lizenzen hinterlegt / choose from list without license version</t>
  </si>
  <si>
    <t>Standardisierte Angabe des Forschungsförderers (mittels crossref-Liste), welcher das Projekt fördert, dem die Publikation zugeordnet wird</t>
  </si>
  <si>
    <t>1. Link aufrufen / open URL
2. das csv-File herunterladen (2. Absatz) / download the csv file from the second paragraf
3. im File wird die Funder-ID und der Funder-Name angeführt, verwenden Sie zweiteres / The file contains Crossref-ID + Name of the funder, use the name in this list
Alternative: https://doi.crossref.org/funderNames?mode=list mit Editor öffnen / open https://doi.crossref.org/funderNames?mode=list with a text editor
Führen Sie regelmäßig einen Download der aktuellen Liste durch / Download the current list regularly</t>
  </si>
  <si>
    <t>ist das Werk im Rahmen einer Verlagsvereinbarung (z.B. über die Kooperation E-Medien Österreich oder einer bilaterale Rabattvereinbarung etc.) finanziert worden? Auswahl: "Gold-Abkommen", "Transformatives Abkommen", "kein Abkommen"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</si>
</sst>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_-[$€-C07]\ * #,##0.00_-;\-[$€-C07]\ * #,##0.00_-;_-[$€-C07]\ 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5" fontId="0" fillId="0" borderId="2" xfId="0" applyNumberFormat="1" applyBorder="1"/>
    <xf numFmtId="165" fontId="2" fillId="0" borderId="8" xfId="57" applyNumberFormat="1" applyFont="1" applyFill="1" applyBorder="1" applyAlignment="1">
      <alignment horizontal="left" vertical="top" wrapText="1"/>
    </xf>
    <xf numFmtId="165" fontId="0" fillId="0" borderId="0" xfId="57" applyNumberFormat="1" applyFont="1"/>
    <xf numFmtId="165" fontId="2" fillId="0" borderId="1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9" fillId="0" borderId="2" xfId="0" applyNumberFormat="1" applyFont="1" applyBorder="1"/>
    <xf numFmtId="0" fontId="0" fillId="0" borderId="4" xfId="0" applyFont="1" applyFill="1" applyBorder="1"/>
    <xf numFmtId="0" fontId="10" fillId="0" borderId="4" xfId="58" applyFont="1" applyFill="1" applyBorder="1"/>
    <xf numFmtId="165" fontId="0" fillId="0" borderId="4" xfId="0" applyNumberFormat="1" applyFont="1" applyFill="1" applyBorder="1"/>
    <xf numFmtId="0" fontId="0" fillId="0" borderId="12" xfId="0" applyFont="1" applyFill="1" applyBorder="1"/>
    <xf numFmtId="165" fontId="0" fillId="0" borderId="12" xfId="0" applyNumberFormat="1" applyFont="1" applyFill="1" applyBorder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vertical="top"/>
    </xf>
    <xf numFmtId="0" fontId="0" fillId="0" borderId="0" xfId="0" applyAlignment="1"/>
    <xf numFmtId="0" fontId="3" fillId="0" borderId="5" xfId="0" applyFont="1" applyBorder="1"/>
    <xf numFmtId="14" fontId="3" fillId="0" borderId="4" xfId="0" applyNumberFormat="1" applyFont="1" applyBorder="1"/>
    <xf numFmtId="0" fontId="3" fillId="0" borderId="4" xfId="0" applyNumberFormat="1" applyFont="1" applyBorder="1"/>
    <xf numFmtId="0" fontId="3" fillId="0" borderId="4" xfId="0" applyFont="1" applyBorder="1"/>
    <xf numFmtId="0" fontId="3" fillId="0" borderId="4" xfId="0" applyFont="1" applyBorder="1" applyAlignment="1"/>
    <xf numFmtId="0" fontId="11" fillId="0" borderId="4" xfId="58" applyFont="1" applyBorder="1"/>
    <xf numFmtId="165" fontId="3" fillId="0" borderId="4" xfId="57" applyNumberFormat="1" applyFont="1" applyBorder="1"/>
    <xf numFmtId="0" fontId="3" fillId="0" borderId="6" xfId="0" applyFont="1" applyBorder="1"/>
    <xf numFmtId="0" fontId="3" fillId="0" borderId="10" xfId="0" applyFont="1" applyBorder="1"/>
    <xf numFmtId="14" fontId="3" fillId="0" borderId="2" xfId="0" applyNumberFormat="1" applyFont="1" applyBorder="1"/>
    <xf numFmtId="0" fontId="3" fillId="0" borderId="2" xfId="0" applyNumberFormat="1" applyFont="1" applyBorder="1"/>
    <xf numFmtId="0" fontId="3" fillId="0" borderId="2" xfId="0" applyFont="1" applyBorder="1"/>
    <xf numFmtId="165" fontId="3" fillId="0" borderId="2" xfId="57" applyNumberFormat="1" applyFont="1" applyBorder="1"/>
    <xf numFmtId="0" fontId="3" fillId="0" borderId="3" xfId="0" applyFont="1" applyBorder="1"/>
    <xf numFmtId="165" fontId="3" fillId="0" borderId="4" xfId="0" applyNumberFormat="1" applyFont="1" applyBorder="1"/>
    <xf numFmtId="165" fontId="3" fillId="0" borderId="2" xfId="0" applyNumberFormat="1" applyFont="1" applyBorder="1"/>
    <xf numFmtId="1" fontId="2" fillId="0" borderId="11" xfId="0" applyNumberFormat="1" applyFont="1" applyFill="1" applyBorder="1" applyAlignment="1">
      <alignment horizontal="left" vertical="top" wrapText="1"/>
    </xf>
    <xf numFmtId="1" fontId="3" fillId="0" borderId="4" xfId="0" quotePrefix="1" applyNumberFormat="1" applyFont="1" applyBorder="1"/>
    <xf numFmtId="1" fontId="3" fillId="0" borderId="4" xfId="0" applyNumberFormat="1" applyFont="1" applyBorder="1"/>
    <xf numFmtId="1" fontId="3" fillId="0" borderId="2" xfId="0" applyNumberFormat="1" applyFont="1" applyBorder="1"/>
    <xf numFmtId="1" fontId="0" fillId="0" borderId="2" xfId="0" applyNumberFormat="1" applyBorder="1"/>
    <xf numFmtId="1" fontId="0" fillId="0" borderId="0" xfId="0" applyNumberFormat="1"/>
    <xf numFmtId="0" fontId="12" fillId="0" borderId="0" xfId="0" applyFont="1"/>
    <xf numFmtId="0" fontId="10" fillId="0" borderId="4" xfId="58" applyBorder="1"/>
  </cellXfs>
  <cellStyles count="59">
    <cellStyle name="Link" xfId="58" builtinId="8"/>
    <cellStyle name="Normal 10" xfId="18"/>
    <cellStyle name="Normal 102" xfId="17"/>
    <cellStyle name="Normal 104" xfId="25"/>
    <cellStyle name="Normal 105" xfId="21"/>
    <cellStyle name="Normal 106" xfId="40"/>
    <cellStyle name="Normal 108" xfId="22"/>
    <cellStyle name="Normal 15" xfId="13"/>
    <cellStyle name="Normal 2" xfId="1"/>
    <cellStyle name="Normal 2 10 2 2 2 2" xfId="10"/>
    <cellStyle name="Normal 2 10 2 2 2 2 2 3 4" xfId="16"/>
    <cellStyle name="Normal 2 4" xfId="24"/>
    <cellStyle name="Normal 2 4 3" xfId="30"/>
    <cellStyle name="Normal 2 4 4 3" xfId="28"/>
    <cellStyle name="Normal 23" xfId="54"/>
    <cellStyle name="Normal 24" xfId="29"/>
    <cellStyle name="Normal 25" xfId="55"/>
    <cellStyle name="Normal 26" xfId="33"/>
    <cellStyle name="Normal 28" xfId="43"/>
    <cellStyle name="Normal 29" xfId="23"/>
    <cellStyle name="Normal 3" xfId="8"/>
    <cellStyle name="Normal 30" xfId="34"/>
    <cellStyle name="Normal 31" xfId="20"/>
    <cellStyle name="Normal 36" xfId="37"/>
    <cellStyle name="Normal 37" xfId="46"/>
    <cellStyle name="Normal 38" xfId="35"/>
    <cellStyle name="Normal 40" xfId="48"/>
    <cellStyle name="Normal 41" xfId="50"/>
    <cellStyle name="Normal 42" xfId="53"/>
    <cellStyle name="Normal 43" xfId="41"/>
    <cellStyle name="Normal 44" xfId="45"/>
    <cellStyle name="Normal 50" xfId="39"/>
    <cellStyle name="Normal 51" xfId="56"/>
    <cellStyle name="Normal 52" xfId="51"/>
    <cellStyle name="Normal 55" xfId="11"/>
    <cellStyle name="Normal 55 2 2" xfId="38"/>
    <cellStyle name="Normal 55 2 2 2 3" xfId="44"/>
    <cellStyle name="Normal 6" xfId="12"/>
    <cellStyle name="Normal 6 3 2 2" xfId="32"/>
    <cellStyle name="Normal 6 3 2 2 2" xfId="49"/>
    <cellStyle name="Normal 60" xfId="47"/>
    <cellStyle name="Normal 61" xfId="52"/>
    <cellStyle name="Normal 64" xfId="26"/>
    <cellStyle name="Normal 66" xfId="3"/>
    <cellStyle name="Normal 67" xfId="4"/>
    <cellStyle name="Normal 74" xfId="14"/>
    <cellStyle name="Normal 77" xfId="27"/>
    <cellStyle name="Normal 80" xfId="5"/>
    <cellStyle name="Normal 82" xfId="7"/>
    <cellStyle name="Normal 84" xfId="36"/>
    <cellStyle name="Normal 86" xfId="19"/>
    <cellStyle name="Normal 87" xfId="42"/>
    <cellStyle name="Normal 92" xfId="9"/>
    <cellStyle name="Normal 93" xfId="15"/>
    <cellStyle name="Normal 95" xfId="6"/>
    <cellStyle name="Normal 97" xfId="31"/>
    <cellStyle name="Prozent" xfId="57" builtinId="5"/>
    <cellStyle name="Standaard_SCLUP - New Categories with rt" xfId="2"/>
    <cellStyle name="Standard" xfId="0" builtinId="0"/>
  </cellStyles>
  <dxfs count="1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[$€-C07]\ * #,##0.00_-;\-[$€-C07]\ * #,##0.00_-;_-[$€-C07]\ 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_-[$€-C07]\ * #,##0.00_-;\-[$€-C07]\ * #,##0.00_-;_-[$€-C07]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[$€-C07]\ * #,##0.00_-;\-[$€-C07]\ * #,##0.00_-;_-[$€-C07]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165" formatCode="_-[$€-C07]\ * #,##0.00_-;\-[$€-C07]\ * #,##0.00_-;_-[$€-C07]\ 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[$€-C07]\ * #,##0.00_-;\-[$€-C07]\ * #,##0.00_-;_-[$€-C07]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hair">
          <color auto="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hair">
          <color auto="1"/>
        </bottom>
      </border>
    </dxf>
    <dxf>
      <font>
        <color theme="0" tint="-0.14996795556505021"/>
      </font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numFmt numFmtId="165" formatCode="_-[$€-C07]\ * #,##0.00_-;\-[$€-C07]\ * #,##0.00_-;_-[$€-C07]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</dxf>
    <dxf>
      <border outline="0">
        <bottom style="thin">
          <color indexed="64"/>
        </bottom>
      </border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114300</xdr:rowOff>
    </xdr:from>
    <xdr:to>
      <xdr:col>17</xdr:col>
      <xdr:colOff>266700</xdr:colOff>
      <xdr:row>28</xdr:row>
      <xdr:rowOff>142875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04800" y="304800"/>
          <a:ext cx="12915900" cy="517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# readme</a:t>
          </a:r>
        </a:p>
        <a:p>
          <a:endParaRPr lang="de-AT" sz="1100"/>
        </a:p>
        <a:p>
          <a:r>
            <a:rPr lang="de-AT" sz="1100"/>
            <a:t>Das vorliegende Excel-File soll Bearbeiter_innen im Open-Access-Bereich als Unterstützung zur Verwaltung der Kosten dienen. Zielgruppe sind Betreuer_innen</a:t>
          </a:r>
          <a:r>
            <a:rPr lang="de-AT" sz="1100" baseline="0"/>
            <a:t> von Open-Access-Publikationsfonds, der Fokus liegt auf den darüber geförderten Publikationen.</a:t>
          </a:r>
          <a:r>
            <a:rPr lang="de-AT" sz="1100"/>
            <a:t> Die Listen wurden im Rahmen des </a:t>
          </a:r>
          <a:r>
            <a:rPr lang="de-AT"/>
            <a:t>Hochschulraum-Strukturmittel-Projekt</a:t>
          </a:r>
          <a:r>
            <a:rPr lang="de-AT" sz="1100"/>
            <a:t>s "AT2OA", Teilprojekt 3 ("Auf-, Ausbau und Finanzierung von Open Access-Publikationsfonds") entwickelt und helfen einen Ausgabenüberblick zu geben. Das Reporting - sowohl abteilungsintern als auch gegenüber der Leitung - wird damit erleichtert. </a:t>
          </a: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Langfristig</a:t>
          </a:r>
          <a:r>
            <a:rPr lang="de-AT" sz="1100"/>
            <a:t> können die Listen evtl. dazu beitragen einen österreichweiten Vergleich von Open-Access-Ausgaben zu ermöglichen.</a:t>
          </a:r>
        </a:p>
        <a:p>
          <a:r>
            <a:rPr lang="de-AT" sz="1100"/>
            <a:t>Die Umsetzung kann z.B. in Excel erfolgen, das eine sofortige Verwendung</a:t>
          </a:r>
          <a:r>
            <a:rPr lang="de-AT" sz="1100" baseline="0"/>
            <a:t> ermöglicht.</a:t>
          </a:r>
          <a:r>
            <a:rPr lang="de-AT" sz="1100"/>
            <a:t> Die Monitoring-Blätter können auch als Schablone für eine Umsetzung in ein lokal vorhandenes Monitoring-Tool herangezogen werden. Die Listen</a:t>
          </a:r>
          <a:r>
            <a:rPr lang="de-AT" sz="1100" baseline="0"/>
            <a:t> können um lokal notwendige Felder ergänzt werden, bspw. um das "date_of_acceptance", welches bei einigen Tranformationsverträgen relevant ist.</a:t>
          </a:r>
          <a:endParaRPr lang="de-AT" sz="1100"/>
        </a:p>
        <a:p>
          <a:endParaRPr lang="de-AT" sz="1100"/>
        </a:p>
        <a:p>
          <a:r>
            <a:rPr lang="de-AT" sz="1100"/>
            <a:t>Das File setzt sich wie folgt zusammen:</a:t>
          </a:r>
        </a:p>
        <a:p>
          <a:endParaRPr lang="de-AT" sz="1100"/>
        </a:p>
        <a:p>
          <a:r>
            <a:rPr lang="de-AT" sz="1100"/>
            <a:t>Blatt "Beschreibung_description": hier finden Sie einen Überblick über alle Felder, welche in den Monitorin-Listen verwendet werden und in welcher Form diese normiert werden.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Spalte B-D zeigen an, für welches Monitoring Template die jeweilige Kategorie Anwendung findet.</a:t>
          </a:r>
          <a:endParaRPr lang="de-AT" sz="1100"/>
        </a:p>
        <a:p>
          <a:endParaRPr lang="de-AT" sz="1100"/>
        </a:p>
        <a:p>
          <a:r>
            <a:rPr lang="de-AT" sz="1100"/>
            <a:t>Blatt "Monitoring_APC": Vorlage für die Verwaltung von Article Processing Charges / Erscheinungen innerhalb eines fortlaufenden Mediums. Beispielhaft wurde die Liste vorausgefüllt.</a:t>
          </a:r>
        </a:p>
        <a:p>
          <a:endParaRPr lang="de-AT" sz="1100"/>
        </a:p>
        <a:p>
          <a:r>
            <a:rPr lang="de-AT" sz="1100"/>
            <a:t>Blatt "Monitoring_BPC": Vorlage für die Verwaltung von Book Processing Charges / Einzelerscheinungen. Beispielhaft wurde die Liste vorausgefüllt.</a:t>
          </a:r>
        </a:p>
        <a:p>
          <a:endParaRPr lang="de-AT" sz="1100"/>
        </a:p>
        <a:p>
          <a:r>
            <a:rPr lang="de-AT" sz="1100"/>
            <a:t>Blatt "Monitoring_Initiative": Vorlage für die Verwaltung von Ausgaben rund um Open-Access-Initiativen. Beispielhaft wurde die Liste vorausgefüllt.</a:t>
          </a:r>
        </a:p>
        <a:p>
          <a:endParaRPr lang="de-AT" sz="1100"/>
        </a:p>
        <a:p>
          <a:r>
            <a:rPr lang="de-AT" sz="1100"/>
            <a:t>Blatt "Suppl": hier finden Sie alle Norm-Einträge, welche in den Monitoring-Listen in einzelnen Spalten hinterlegt sind</a:t>
          </a:r>
        </a:p>
        <a:p>
          <a:endParaRPr lang="de-AT" sz="1100"/>
        </a:p>
        <a:p>
          <a:r>
            <a:rPr lang="de-AT" sz="1100"/>
            <a:t>Blatt "readme": Erklärung, wie dieses Excel-File genutzt werden soll</a:t>
          </a:r>
        </a:p>
        <a:p>
          <a:endParaRPr lang="de-AT" sz="1100"/>
        </a:p>
        <a:p>
          <a:r>
            <a:rPr lang="de-AT" sz="1100"/>
            <a:t>Die Information, wie w</a:t>
          </a:r>
          <a:r>
            <a:rPr lang="de-AT" sz="1100">
              <a:solidFill>
                <a:sysClr val="windowText" lastClr="000000"/>
              </a:solidFill>
            </a:rPr>
            <a:t>elche Spalte auszufüllen ist, findet sich in Blatt "Beschreibung_description". Bei Unsicherheit, wenn mehrere Parameter zutreffen, empfiehlt die Arbeitsgruppe die List-Auswahl zugunsten des Parameter mit dem größten zutreffenden Anteil zu wählen. Bei zulässiger Mehrfachauswahl</a:t>
          </a:r>
          <a:r>
            <a:rPr lang="de-AT" sz="1100" baseline="0">
              <a:solidFill>
                <a:sysClr val="windowText" lastClr="000000"/>
              </a:solidFill>
            </a:rPr>
            <a:t> das betreffene Feld manuell ausfüllen und mehrere unterschiedliche Einträge innerhalb des Felder durch Spatium Semikolon Spatium trennen (z.B.: eISSN1 ; eISSN2)</a:t>
          </a:r>
        </a:p>
        <a:p>
          <a:endParaRPr lang="de-AT" sz="1100"/>
        </a:p>
        <a:p>
          <a:r>
            <a:rPr lang="de-AT" sz="1100"/>
            <a:t>AG TP3, Deliverable 3.3, 17.</a:t>
          </a:r>
          <a:r>
            <a:rPr lang="de-AT" sz="1100" baseline="0"/>
            <a:t> November 2020</a:t>
          </a:r>
          <a:endParaRPr lang="de-AT" sz="1100"/>
        </a:p>
        <a:p>
          <a:endParaRPr lang="de-AT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Tabelle3" displayName="Tabelle3" ref="A1:V6" totalsRowCount="1" dataDxfId="119" headerRowBorderDxfId="120" tableBorderDxfId="118" totalsRowBorderDxfId="117">
  <autoFilter ref="A1:V5"/>
  <tableColumns count="22">
    <tableColumn id="1" name="institution (m)*" totalsRowLabel="Ergebnis" dataDxfId="116" totalsRowDxfId="52"/>
    <tableColumn id="2" name="date_online_first" dataDxfId="115" totalsRowDxfId="51"/>
    <tableColumn id="3" name="date_final_publication" dataDxfId="114" totalsRowDxfId="50"/>
    <tableColumn id="4" name="publication_year" dataDxfId="113" totalsRowDxfId="49">
      <calculatedColumnFormula>YEAR(C2)</calculatedColumnFormula>
    </tableColumn>
    <tableColumn id="5" name="discipline" dataDxfId="112" totalsRowDxfId="48"/>
    <tableColumn id="6" name="publisher (o)*" dataDxfId="111" totalsRowDxfId="47"/>
    <tableColumn id="7" name="publisher_brand" dataDxfId="110" totalsRowDxfId="46"/>
    <tableColumn id="8" name="source_full_title" dataDxfId="109" totalsRowDxfId="45"/>
    <tableColumn id="9" name="source_id" dataDxfId="108" totalsRowDxfId="44"/>
    <tableColumn id="10" name="is_hybrid (m)*" dataDxfId="107" totalsRowDxfId="43"/>
    <tableColumn id="11" name="doaj*" dataDxfId="106" totalsRowDxfId="42"/>
    <tableColumn id="12" name="publication_type" dataDxfId="105" totalsRowDxfId="41"/>
    <tableColumn id="13" name="title" dataDxfId="104" totalsRowDxfId="40"/>
    <tableColumn id="14" name="doi (m)*" dataDxfId="103" totalsRowDxfId="39"/>
    <tableColumn id="15" name="url (m)*" dataDxfId="102" totalsRowDxfId="38"/>
    <tableColumn id="16" name="license_ref*" dataDxfId="101" totalsRowDxfId="37"/>
    <tableColumn id="17" name="euro (m)*" totalsRowFunction="sum" dataDxfId="100" totalsRowDxfId="36" dataCellStyle="Prozent"/>
    <tableColumn id="18" name="invoice_amount_original" dataDxfId="99" totalsRowDxfId="35"/>
    <tableColumn id="19" name="apc_currency" dataDxfId="98" totalsRowDxfId="34"/>
    <tableColumn id="20" name="period (m)*" dataDxfId="97" totalsRowDxfId="33"/>
    <tableColumn id="21" name="funder" dataDxfId="96" totalsRowDxfId="32"/>
    <tableColumn id="22" name="Open_access_deal" dataDxfId="95" totalsRowDxfId="3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Tabelle6" displayName="Tabelle6" ref="A1:U10" totalsRowCount="1" dataDxfId="92" headerRowBorderDxfId="93" tableBorderDxfId="91" totalsRowBorderDxfId="90">
  <autoFilter ref="A1:U9"/>
  <tableColumns count="21">
    <tableColumn id="1" name="institution (m)*" totalsRowLabel="Ergebnis" dataDxfId="89" totalsRowDxfId="30"/>
    <tableColumn id="2" name="date_online_first" dataDxfId="88" totalsRowDxfId="29"/>
    <tableColumn id="3" name="date_final_publication" dataDxfId="87" totalsRowDxfId="28"/>
    <tableColumn id="4" name="publication_year" dataDxfId="86" totalsRowDxfId="27">
      <calculatedColumnFormula>YEAR(C2)</calculatedColumnFormula>
    </tableColumn>
    <tableColumn id="5" name="discipline" dataDxfId="85" totalsRowDxfId="26"/>
    <tableColumn id="6" name="publisher (o)*" dataDxfId="84" totalsRowDxfId="25"/>
    <tableColumn id="7" name="publisher_brand" dataDxfId="83" totalsRowDxfId="24"/>
    <tableColumn id="8" name="source_full_title" dataDxfId="82" totalsRowDxfId="23"/>
    <tableColumn id="9" name="source_id" dataDxfId="81" totalsRowDxfId="22"/>
    <tableColumn id="10" name="is_hybrid (m)*" dataDxfId="80" totalsRowDxfId="21"/>
    <tableColumn id="12" name="publication_type" dataDxfId="79" totalsRowDxfId="20"/>
    <tableColumn id="13" name="title" dataDxfId="78" totalsRowDxfId="19"/>
    <tableColumn id="14" name="doi (m)*" dataDxfId="77" totalsRowDxfId="18"/>
    <tableColumn id="15" name="url (m)*" dataDxfId="76" totalsRowDxfId="17"/>
    <tableColumn id="16" name="license_ref*" dataDxfId="75" totalsRowDxfId="16"/>
    <tableColumn id="17" name="euro (m)*" totalsRowFunction="sum" dataDxfId="74" totalsRowDxfId="15"/>
    <tableColumn id="18" name="invoice_amount_original" dataDxfId="73" totalsRowDxfId="14"/>
    <tableColumn id="19" name="apc_currency" dataDxfId="72" totalsRowDxfId="13"/>
    <tableColumn id="20" name="period (m)*" dataDxfId="71" totalsRowDxfId="12"/>
    <tableColumn id="21" name="funder" dataDxfId="70" totalsRowDxfId="11"/>
    <tableColumn id="22" name="Open_access_deal" dataDxfId="69" totalsRow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" name="Tabelle7" displayName="Tabelle7" ref="A1:J13" totalsRowCount="1" headerRowDxfId="68" dataDxfId="67" totalsRowDxfId="65" tableBorderDxfId="66">
  <autoFilter ref="A1:J12"/>
  <tableColumns count="10">
    <tableColumn id="1" name="institution (m)*" totalsRowLabel="Ergebnis" dataDxfId="64" totalsRowDxfId="9"/>
    <tableColumn id="2" name="discipline" dataDxfId="63" totalsRowDxfId="8"/>
    <tableColumn id="3" name="name_initiative" dataDxfId="62" totalsRowDxfId="7"/>
    <tableColumn id="4" name="product_range" dataDxfId="61" totalsRowDxfId="6"/>
    <tableColumn id="5" name="url (m)*" dataDxfId="60" totalsRowDxfId="5"/>
    <tableColumn id="6" name="euro (m)*" totalsRowFunction="sum" dataDxfId="59" totalsRowDxfId="4"/>
    <tableColumn id="7" name="invoice_amount_original" dataDxfId="58" totalsRowDxfId="3"/>
    <tableColumn id="8" name="apc_currency" dataDxfId="57" totalsRowDxfId="2"/>
    <tableColumn id="9" name="period (m)*" dataDxfId="56" totalsRowDxfId="1"/>
    <tableColumn id="10" name="return_service" dataDxfId="55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i.org/10.1186/s13638-018-1070-0" TargetMode="External"/><Relationship Id="rId1" Type="http://schemas.openxmlformats.org/officeDocument/2006/relationships/hyperlink" Target="https://doi.org/10.3390/ijms18061244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resolver.obvsg.at/urn:nbn:at:at-ubtuw:3-451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oaj.org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workbookViewId="0">
      <pane ySplit="1" topLeftCell="A25" activePane="bottomLeft" state="frozen"/>
      <selection pane="bottomLeft" activeCell="A26" sqref="A26"/>
    </sheetView>
  </sheetViews>
  <sheetFormatPr baseColWidth="10" defaultRowHeight="15" x14ac:dyDescent="0.25"/>
  <cols>
    <col min="1" max="1" width="20.7109375" customWidth="1"/>
    <col min="2" max="2" width="5" style="7" customWidth="1"/>
    <col min="3" max="3" width="4" style="7" bestFit="1" customWidth="1"/>
    <col min="4" max="4" width="7.85546875" style="7" bestFit="1" customWidth="1"/>
    <col min="5" max="5" width="26.7109375" customWidth="1"/>
    <col min="6" max="6" width="24" customWidth="1"/>
    <col min="7" max="7" width="61.42578125" customWidth="1"/>
    <col min="8" max="8" width="59.7109375" bestFit="1" customWidth="1"/>
  </cols>
  <sheetData>
    <row r="1" spans="1:8" x14ac:dyDescent="0.25">
      <c r="A1" s="1" t="s">
        <v>0</v>
      </c>
      <c r="B1" s="1" t="s">
        <v>39</v>
      </c>
      <c r="C1" s="1" t="s">
        <v>40</v>
      </c>
      <c r="D1" s="1" t="s">
        <v>41</v>
      </c>
      <c r="E1" s="1" t="s">
        <v>1</v>
      </c>
      <c r="F1" s="1" t="s">
        <v>2</v>
      </c>
      <c r="G1" s="1" t="s">
        <v>59</v>
      </c>
      <c r="H1" s="1" t="s">
        <v>132</v>
      </c>
    </row>
    <row r="2" spans="1:8" ht="76.5" x14ac:dyDescent="0.25">
      <c r="A2" s="2" t="s">
        <v>24</v>
      </c>
      <c r="B2" s="1" t="s">
        <v>42</v>
      </c>
      <c r="C2" s="1" t="s">
        <v>42</v>
      </c>
      <c r="D2" s="1" t="s">
        <v>42</v>
      </c>
      <c r="E2" s="2" t="s">
        <v>170</v>
      </c>
      <c r="F2" s="2" t="s">
        <v>18</v>
      </c>
      <c r="G2" s="2"/>
      <c r="H2" s="2"/>
    </row>
    <row r="3" spans="1:8" ht="25.5" x14ac:dyDescent="0.25">
      <c r="A3" s="2" t="s">
        <v>54</v>
      </c>
      <c r="B3" s="1" t="s">
        <v>42</v>
      </c>
      <c r="C3" s="1" t="s">
        <v>42</v>
      </c>
      <c r="D3" s="1"/>
      <c r="E3" s="2" t="s">
        <v>60</v>
      </c>
      <c r="F3" s="2" t="s">
        <v>55</v>
      </c>
      <c r="G3" s="2" t="s">
        <v>62</v>
      </c>
      <c r="H3" s="2"/>
    </row>
    <row r="4" spans="1:8" ht="51" x14ac:dyDescent="0.25">
      <c r="A4" s="2" t="s">
        <v>56</v>
      </c>
      <c r="B4" s="1" t="s">
        <v>42</v>
      </c>
      <c r="C4" s="1" t="s">
        <v>42</v>
      </c>
      <c r="D4" s="1"/>
      <c r="E4" s="2" t="s">
        <v>61</v>
      </c>
      <c r="F4" s="2" t="s">
        <v>57</v>
      </c>
      <c r="G4" s="2" t="s">
        <v>62</v>
      </c>
      <c r="H4" s="2"/>
    </row>
    <row r="5" spans="1:8" ht="25.5" x14ac:dyDescent="0.25">
      <c r="A5" s="3" t="s">
        <v>9</v>
      </c>
      <c r="B5" s="1" t="s">
        <v>42</v>
      </c>
      <c r="C5" s="1" t="s">
        <v>42</v>
      </c>
      <c r="D5" s="1"/>
      <c r="E5" s="3" t="s">
        <v>171</v>
      </c>
      <c r="F5" s="3" t="s">
        <v>3</v>
      </c>
      <c r="G5" s="3" t="s">
        <v>63</v>
      </c>
      <c r="H5" s="3"/>
    </row>
    <row r="6" spans="1:8" ht="76.5" x14ac:dyDescent="0.25">
      <c r="A6" s="3" t="s">
        <v>11</v>
      </c>
      <c r="B6" s="1" t="s">
        <v>42</v>
      </c>
      <c r="C6" s="1" t="s">
        <v>42</v>
      </c>
      <c r="D6" s="1" t="s">
        <v>42</v>
      </c>
      <c r="E6" s="3" t="s">
        <v>4</v>
      </c>
      <c r="F6" s="3" t="s">
        <v>5</v>
      </c>
      <c r="G6" s="5" t="s">
        <v>84</v>
      </c>
      <c r="H6" s="5" t="s">
        <v>167</v>
      </c>
    </row>
    <row r="7" spans="1:8" ht="191.25" x14ac:dyDescent="0.25">
      <c r="A7" s="2" t="s">
        <v>25</v>
      </c>
      <c r="B7" s="1" t="s">
        <v>42</v>
      </c>
      <c r="C7" s="1" t="s">
        <v>42</v>
      </c>
      <c r="D7" s="1"/>
      <c r="E7" s="2" t="s">
        <v>65</v>
      </c>
      <c r="F7" s="2" t="s">
        <v>19</v>
      </c>
      <c r="G7" s="2" t="s">
        <v>133</v>
      </c>
      <c r="H7" s="2" t="s">
        <v>172</v>
      </c>
    </row>
    <row r="8" spans="1:8" ht="198" customHeight="1" x14ac:dyDescent="0.25">
      <c r="A8" s="2" t="s">
        <v>12</v>
      </c>
      <c r="B8" s="1" t="s">
        <v>42</v>
      </c>
      <c r="C8" s="1" t="s">
        <v>42</v>
      </c>
      <c r="D8" s="1"/>
      <c r="E8" s="2" t="s">
        <v>66</v>
      </c>
      <c r="F8" s="2" t="s">
        <v>6</v>
      </c>
      <c r="G8" s="2" t="s">
        <v>64</v>
      </c>
      <c r="H8" s="2" t="s">
        <v>173</v>
      </c>
    </row>
    <row r="9" spans="1:8" ht="25.5" x14ac:dyDescent="0.25">
      <c r="A9" s="2" t="s">
        <v>33</v>
      </c>
      <c r="B9" s="1"/>
      <c r="C9" s="1"/>
      <c r="D9" s="1" t="s">
        <v>42</v>
      </c>
      <c r="E9" s="2" t="s">
        <v>34</v>
      </c>
      <c r="F9" s="2" t="s">
        <v>35</v>
      </c>
      <c r="G9" s="5" t="s">
        <v>113</v>
      </c>
      <c r="H9" s="5"/>
    </row>
    <row r="10" spans="1:8" ht="198.75" customHeight="1" x14ac:dyDescent="0.25">
      <c r="A10" s="2" t="s">
        <v>13</v>
      </c>
      <c r="B10" s="1" t="s">
        <v>42</v>
      </c>
      <c r="C10" s="1" t="s">
        <v>42</v>
      </c>
      <c r="D10" s="1"/>
      <c r="E10" s="2" t="s">
        <v>68</v>
      </c>
      <c r="F10" s="2" t="s">
        <v>129</v>
      </c>
      <c r="G10" s="2" t="s">
        <v>64</v>
      </c>
      <c r="H10" s="2" t="s">
        <v>174</v>
      </c>
    </row>
    <row r="11" spans="1:8" ht="76.5" x14ac:dyDescent="0.25">
      <c r="A11" s="2" t="s">
        <v>23</v>
      </c>
      <c r="B11" s="1" t="s">
        <v>42</v>
      </c>
      <c r="C11" s="1" t="s">
        <v>42</v>
      </c>
      <c r="D11" s="1"/>
      <c r="E11" s="2" t="s">
        <v>141</v>
      </c>
      <c r="F11" s="2" t="s">
        <v>67</v>
      </c>
      <c r="G11" s="2" t="s">
        <v>175</v>
      </c>
      <c r="H11" s="2"/>
    </row>
    <row r="12" spans="1:8" ht="89.25" x14ac:dyDescent="0.25">
      <c r="A12" s="2" t="s">
        <v>26</v>
      </c>
      <c r="B12" s="1" t="s">
        <v>42</v>
      </c>
      <c r="C12" s="1" t="s">
        <v>42</v>
      </c>
      <c r="D12" s="1"/>
      <c r="E12" s="2" t="s">
        <v>142</v>
      </c>
      <c r="F12" s="2" t="s">
        <v>176</v>
      </c>
      <c r="G12" s="5" t="s">
        <v>84</v>
      </c>
      <c r="H12" s="5"/>
    </row>
    <row r="13" spans="1:8" ht="73.5" customHeight="1" x14ac:dyDescent="0.25">
      <c r="A13" s="2" t="s">
        <v>32</v>
      </c>
      <c r="B13" s="1" t="s">
        <v>42</v>
      </c>
      <c r="C13" s="1"/>
      <c r="D13" s="1"/>
      <c r="E13" s="2" t="s">
        <v>164</v>
      </c>
      <c r="F13" s="2" t="s">
        <v>163</v>
      </c>
      <c r="G13" s="5" t="s">
        <v>84</v>
      </c>
      <c r="H13" s="5"/>
    </row>
    <row r="14" spans="1:8" ht="76.5" x14ac:dyDescent="0.25">
      <c r="A14" s="3" t="s">
        <v>14</v>
      </c>
      <c r="B14" s="1" t="s">
        <v>42</v>
      </c>
      <c r="C14" s="1" t="s">
        <v>42</v>
      </c>
      <c r="D14" s="1"/>
      <c r="E14" s="3" t="s">
        <v>146</v>
      </c>
      <c r="F14" s="3" t="s">
        <v>147</v>
      </c>
      <c r="G14" s="5" t="s">
        <v>84</v>
      </c>
      <c r="H14" s="5"/>
    </row>
    <row r="15" spans="1:8" ht="255" customHeight="1" x14ac:dyDescent="0.25">
      <c r="A15" s="3" t="s">
        <v>36</v>
      </c>
      <c r="B15" s="1"/>
      <c r="C15" s="1"/>
      <c r="D15" s="1" t="s">
        <v>42</v>
      </c>
      <c r="E15" s="3" t="s">
        <v>58</v>
      </c>
      <c r="F15" s="5" t="s">
        <v>77</v>
      </c>
      <c r="G15" s="5" t="s">
        <v>177</v>
      </c>
      <c r="H15" s="5"/>
    </row>
    <row r="16" spans="1:8" ht="63.75" x14ac:dyDescent="0.25">
      <c r="A16" s="3" t="s">
        <v>15</v>
      </c>
      <c r="B16" s="1" t="s">
        <v>42</v>
      </c>
      <c r="C16" s="1" t="s">
        <v>42</v>
      </c>
      <c r="D16" s="1"/>
      <c r="E16" s="3" t="s">
        <v>178</v>
      </c>
      <c r="F16" s="5" t="s">
        <v>169</v>
      </c>
      <c r="G16" s="3"/>
      <c r="H16" s="5" t="s">
        <v>168</v>
      </c>
    </row>
    <row r="17" spans="1:8" ht="25.5" x14ac:dyDescent="0.25">
      <c r="A17" s="2" t="s">
        <v>27</v>
      </c>
      <c r="B17" s="1" t="s">
        <v>42</v>
      </c>
      <c r="C17" s="1" t="s">
        <v>42</v>
      </c>
      <c r="D17" s="1"/>
      <c r="E17" s="2" t="s">
        <v>131</v>
      </c>
      <c r="F17" s="2" t="s">
        <v>20</v>
      </c>
      <c r="G17" s="2"/>
      <c r="H17" s="2"/>
    </row>
    <row r="18" spans="1:8" ht="102" x14ac:dyDescent="0.25">
      <c r="A18" s="2" t="s">
        <v>28</v>
      </c>
      <c r="B18" s="1" t="s">
        <v>42</v>
      </c>
      <c r="C18" s="1" t="s">
        <v>42</v>
      </c>
      <c r="D18" s="1" t="s">
        <v>42</v>
      </c>
      <c r="E18" s="2" t="s">
        <v>130</v>
      </c>
      <c r="F18" s="2" t="s">
        <v>69</v>
      </c>
      <c r="G18" s="2"/>
      <c r="H18" s="2"/>
    </row>
    <row r="19" spans="1:8" ht="102" x14ac:dyDescent="0.25">
      <c r="A19" s="2" t="s">
        <v>31</v>
      </c>
      <c r="B19" s="1" t="s">
        <v>42</v>
      </c>
      <c r="C19" s="1" t="s">
        <v>42</v>
      </c>
      <c r="D19" s="1"/>
      <c r="E19" s="2" t="s">
        <v>7</v>
      </c>
      <c r="F19" s="2" t="s">
        <v>21</v>
      </c>
      <c r="G19" s="5" t="s">
        <v>179</v>
      </c>
      <c r="H19" s="5"/>
    </row>
    <row r="20" spans="1:8" ht="89.25" x14ac:dyDescent="0.25">
      <c r="A20" s="2" t="s">
        <v>29</v>
      </c>
      <c r="B20" s="1" t="s">
        <v>42</v>
      </c>
      <c r="C20" s="1" t="s">
        <v>42</v>
      </c>
      <c r="D20" s="1" t="s">
        <v>42</v>
      </c>
      <c r="E20" s="2" t="s">
        <v>159</v>
      </c>
      <c r="F20" s="2" t="s">
        <v>144</v>
      </c>
      <c r="G20" s="2"/>
      <c r="H20" s="2"/>
    </row>
    <row r="21" spans="1:8" ht="76.5" x14ac:dyDescent="0.25">
      <c r="A21" s="2" t="s">
        <v>17</v>
      </c>
      <c r="B21" s="1" t="s">
        <v>42</v>
      </c>
      <c r="C21" s="1" t="s">
        <v>42</v>
      </c>
      <c r="D21" s="1" t="s">
        <v>42</v>
      </c>
      <c r="E21" s="2" t="s">
        <v>160</v>
      </c>
      <c r="F21" s="2" t="s">
        <v>165</v>
      </c>
      <c r="G21" s="2"/>
      <c r="H21" s="2"/>
    </row>
    <row r="22" spans="1:8" ht="25.5" x14ac:dyDescent="0.25">
      <c r="A22" s="6" t="s">
        <v>16</v>
      </c>
      <c r="B22" s="1" t="s">
        <v>42</v>
      </c>
      <c r="C22" s="1" t="s">
        <v>42</v>
      </c>
      <c r="D22" s="1" t="s">
        <v>42</v>
      </c>
      <c r="E22" s="6" t="s">
        <v>8</v>
      </c>
      <c r="F22" s="6" t="s">
        <v>70</v>
      </c>
      <c r="G22" s="5" t="s">
        <v>113</v>
      </c>
      <c r="H22" s="5"/>
    </row>
    <row r="23" spans="1:8" ht="89.25" x14ac:dyDescent="0.25">
      <c r="A23" s="2" t="s">
        <v>30</v>
      </c>
      <c r="B23" s="1" t="s">
        <v>42</v>
      </c>
      <c r="C23" s="1" t="s">
        <v>42</v>
      </c>
      <c r="D23" s="1" t="s">
        <v>42</v>
      </c>
      <c r="E23" s="2" t="s">
        <v>161</v>
      </c>
      <c r="F23" s="2" t="s">
        <v>162</v>
      </c>
      <c r="G23" s="2"/>
      <c r="H23" s="2"/>
    </row>
    <row r="24" spans="1:8" ht="178.5" x14ac:dyDescent="0.25">
      <c r="A24" s="5" t="s">
        <v>38</v>
      </c>
      <c r="B24" s="1"/>
      <c r="C24" s="1"/>
      <c r="D24" s="1" t="s">
        <v>42</v>
      </c>
      <c r="E24" s="5" t="s">
        <v>115</v>
      </c>
      <c r="F24" s="2" t="s">
        <v>114</v>
      </c>
      <c r="G24" s="5" t="s">
        <v>84</v>
      </c>
      <c r="H24" s="5"/>
    </row>
    <row r="25" spans="1:8" ht="195.75" customHeight="1" x14ac:dyDescent="0.25">
      <c r="A25" s="3" t="s">
        <v>37</v>
      </c>
      <c r="B25" s="1" t="s">
        <v>42</v>
      </c>
      <c r="C25" s="1" t="s">
        <v>42</v>
      </c>
      <c r="D25" s="1"/>
      <c r="E25" s="3" t="s">
        <v>180</v>
      </c>
      <c r="F25" s="5" t="s">
        <v>166</v>
      </c>
      <c r="G25" s="3" t="s">
        <v>71</v>
      </c>
      <c r="H25" s="3" t="s">
        <v>181</v>
      </c>
    </row>
    <row r="26" spans="1:8" ht="123" customHeight="1" x14ac:dyDescent="0.25">
      <c r="A26" s="5" t="s">
        <v>10</v>
      </c>
      <c r="B26" s="1" t="s">
        <v>42</v>
      </c>
      <c r="C26" s="1" t="s">
        <v>42</v>
      </c>
      <c r="D26" s="1"/>
      <c r="E26" s="5" t="s">
        <v>182</v>
      </c>
      <c r="F26" s="5" t="s">
        <v>145</v>
      </c>
      <c r="G26" s="5" t="s">
        <v>84</v>
      </c>
      <c r="H26" s="5"/>
    </row>
    <row r="29" spans="1:8" x14ac:dyDescent="0.25">
      <c r="A29" s="4" t="s">
        <v>22</v>
      </c>
    </row>
  </sheetData>
  <pageMargins left="0.7" right="0.7" top="0.78740157499999996" bottom="0.78740157499999996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I1" workbookViewId="0">
      <selection activeCell="U3" sqref="U3"/>
    </sheetView>
  </sheetViews>
  <sheetFormatPr baseColWidth="10" defaultRowHeight="15" x14ac:dyDescent="0.25"/>
  <cols>
    <col min="1" max="1" width="15.28515625" customWidth="1"/>
    <col min="2" max="2" width="16.5703125" style="8" customWidth="1"/>
    <col min="3" max="3" width="21.140625" style="8" customWidth="1"/>
    <col min="4" max="4" width="16.5703125" customWidth="1"/>
    <col min="6" max="6" width="14.140625" customWidth="1"/>
    <col min="7" max="7" width="16.28515625" customWidth="1"/>
    <col min="8" max="8" width="16" customWidth="1"/>
    <col min="10" max="10" width="14.42578125" customWidth="1"/>
    <col min="12" max="12" width="16.42578125" customWidth="1"/>
    <col min="16" max="16" width="12.5703125" customWidth="1"/>
    <col min="17" max="17" width="11.42578125" style="23"/>
    <col min="18" max="18" width="22.85546875" customWidth="1"/>
    <col min="19" max="19" width="13.7109375" customWidth="1"/>
    <col min="20" max="20" width="12.140625" customWidth="1"/>
    <col min="22" max="22" width="17.7109375" customWidth="1"/>
  </cols>
  <sheetData>
    <row r="1" spans="1:22" x14ac:dyDescent="0.25">
      <c r="A1" s="9" t="s">
        <v>24</v>
      </c>
      <c r="B1" s="10" t="s">
        <v>54</v>
      </c>
      <c r="C1" s="10" t="s">
        <v>56</v>
      </c>
      <c r="D1" s="11" t="s">
        <v>9</v>
      </c>
      <c r="E1" s="11" t="s">
        <v>11</v>
      </c>
      <c r="F1" s="10" t="s">
        <v>25</v>
      </c>
      <c r="G1" s="10" t="s">
        <v>12</v>
      </c>
      <c r="H1" s="10" t="s">
        <v>13</v>
      </c>
      <c r="I1" s="10" t="s">
        <v>23</v>
      </c>
      <c r="J1" s="10" t="s">
        <v>26</v>
      </c>
      <c r="K1" s="10" t="s">
        <v>32</v>
      </c>
      <c r="L1" s="11" t="s">
        <v>14</v>
      </c>
      <c r="M1" s="11" t="s">
        <v>15</v>
      </c>
      <c r="N1" s="10" t="s">
        <v>27</v>
      </c>
      <c r="O1" s="10" t="s">
        <v>28</v>
      </c>
      <c r="P1" s="10" t="s">
        <v>31</v>
      </c>
      <c r="Q1" s="22" t="s">
        <v>29</v>
      </c>
      <c r="R1" s="10" t="s">
        <v>17</v>
      </c>
      <c r="S1" s="12" t="s">
        <v>16</v>
      </c>
      <c r="T1" s="10" t="s">
        <v>30</v>
      </c>
      <c r="U1" s="11" t="s">
        <v>37</v>
      </c>
      <c r="V1" s="13" t="s">
        <v>10</v>
      </c>
    </row>
    <row r="2" spans="1:22" x14ac:dyDescent="0.25">
      <c r="A2" s="37" t="s">
        <v>124</v>
      </c>
      <c r="B2" s="38">
        <v>42896</v>
      </c>
      <c r="C2" s="38">
        <v>42896</v>
      </c>
      <c r="D2" s="39">
        <f>YEAR(C2)</f>
        <v>2017</v>
      </c>
      <c r="E2" s="40" t="s">
        <v>82</v>
      </c>
      <c r="F2" s="41" t="s">
        <v>117</v>
      </c>
      <c r="G2" s="40"/>
      <c r="H2" s="40" t="s">
        <v>118</v>
      </c>
      <c r="I2" s="40" t="s">
        <v>119</v>
      </c>
      <c r="J2" s="40" t="s">
        <v>79</v>
      </c>
      <c r="K2" s="40" t="s">
        <v>85</v>
      </c>
      <c r="L2" s="40" t="s">
        <v>87</v>
      </c>
      <c r="M2" s="40" t="s">
        <v>120</v>
      </c>
      <c r="N2" s="40" t="s">
        <v>121</v>
      </c>
      <c r="O2" s="42" t="s">
        <v>122</v>
      </c>
      <c r="P2" s="40" t="s">
        <v>94</v>
      </c>
      <c r="Q2" s="43">
        <v>1791.68</v>
      </c>
      <c r="R2" s="40">
        <v>1620</v>
      </c>
      <c r="S2" s="40" t="s">
        <v>111</v>
      </c>
      <c r="T2" s="40">
        <v>2017</v>
      </c>
      <c r="U2" s="40"/>
      <c r="V2" s="44" t="s">
        <v>103</v>
      </c>
    </row>
    <row r="3" spans="1:22" x14ac:dyDescent="0.25">
      <c r="A3" s="37" t="s">
        <v>124</v>
      </c>
      <c r="B3" s="38">
        <v>43173</v>
      </c>
      <c r="C3" s="38">
        <v>43173</v>
      </c>
      <c r="D3" s="39">
        <f t="shared" ref="D3:D5" si="0">YEAR(C3)</f>
        <v>2018</v>
      </c>
      <c r="E3" s="40" t="s">
        <v>82</v>
      </c>
      <c r="F3" s="40" t="s">
        <v>135</v>
      </c>
      <c r="G3" s="40" t="s">
        <v>136</v>
      </c>
      <c r="H3" s="40" t="s">
        <v>137</v>
      </c>
      <c r="I3" s="40" t="s">
        <v>138</v>
      </c>
      <c r="J3" s="40" t="s">
        <v>79</v>
      </c>
      <c r="K3" s="40" t="s">
        <v>85</v>
      </c>
      <c r="L3" s="40" t="s">
        <v>87</v>
      </c>
      <c r="M3" s="40" t="s">
        <v>139</v>
      </c>
      <c r="N3" s="40" t="s">
        <v>134</v>
      </c>
      <c r="O3" s="60" t="s">
        <v>140</v>
      </c>
      <c r="P3" s="40" t="s">
        <v>94</v>
      </c>
      <c r="Q3" s="43">
        <v>1108.8</v>
      </c>
      <c r="R3" s="40">
        <v>924</v>
      </c>
      <c r="S3" s="40" t="s">
        <v>112</v>
      </c>
      <c r="T3" s="40">
        <v>2018</v>
      </c>
      <c r="U3" s="40"/>
      <c r="V3" s="44" t="s">
        <v>102</v>
      </c>
    </row>
    <row r="4" spans="1:22" x14ac:dyDescent="0.25">
      <c r="A4" s="45"/>
      <c r="B4" s="46"/>
      <c r="C4" s="46"/>
      <c r="D4" s="47">
        <f t="shared" si="0"/>
        <v>1900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  <c r="R4" s="48"/>
      <c r="S4" s="48"/>
      <c r="T4" s="48"/>
      <c r="U4" s="48"/>
      <c r="V4" s="50"/>
    </row>
    <row r="5" spans="1:22" x14ac:dyDescent="0.25">
      <c r="A5" s="45"/>
      <c r="B5" s="46"/>
      <c r="C5" s="46"/>
      <c r="D5" s="47">
        <f t="shared" si="0"/>
        <v>1900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R5" s="48"/>
      <c r="S5" s="48"/>
      <c r="T5" s="48"/>
      <c r="U5" s="48"/>
      <c r="V5" s="50"/>
    </row>
    <row r="6" spans="1:22" x14ac:dyDescent="0.25">
      <c r="A6" s="14" t="s">
        <v>116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6">
        <f>SUBTOTAL(109,Tabelle3[euro (m)*])</f>
        <v>2900.48</v>
      </c>
      <c r="R6" s="15"/>
      <c r="S6" s="15"/>
      <c r="T6" s="15"/>
      <c r="U6" s="15"/>
      <c r="V6" s="16"/>
    </row>
  </sheetData>
  <conditionalFormatting sqref="D1:D1048576">
    <cfRule type="cellIs" dxfId="121" priority="1" operator="lessThan">
      <formula>1901</formula>
    </cfRule>
  </conditionalFormatting>
  <dataValidations count="7">
    <dataValidation type="list" allowBlank="1" showInputMessage="1" showErrorMessage="1" sqref="E2:E5">
      <formula1>discipline</formula1>
    </dataValidation>
    <dataValidation type="list" allowBlank="1" showInputMessage="1" showErrorMessage="1" sqref="K2:K5">
      <formula1>doaj</formula1>
    </dataValidation>
    <dataValidation type="list" allowBlank="1" showInputMessage="1" showErrorMessage="1" sqref="L2:L5">
      <formula1>publication_type_APC</formula1>
    </dataValidation>
    <dataValidation type="list" allowBlank="1" showInputMessage="1" showErrorMessage="1" sqref="P2:P5">
      <formula1>license_ref</formula1>
    </dataValidation>
    <dataValidation type="list" errorStyle="information" allowBlank="1" showInputMessage="1" sqref="S2:S5">
      <formula1>apc_currency</formula1>
    </dataValidation>
    <dataValidation type="list" allowBlank="1" showInputMessage="1" showErrorMessage="1" sqref="V2:V5">
      <formula1>open_access_deal</formula1>
    </dataValidation>
    <dataValidation type="list" allowBlank="1" showInputMessage="1" showErrorMessage="1" sqref="J2:J5">
      <formula1>is_hybrid</formula1>
    </dataValidation>
  </dataValidations>
  <hyperlinks>
    <hyperlink ref="O2" r:id="rId1"/>
    <hyperlink ref="O3" r:id="rId2"/>
  </hyperlinks>
  <pageMargins left="0.7" right="0.7" top="0.78740157499999996" bottom="0.78740157499999996" header="0.3" footer="0.3"/>
  <pageSetup paperSize="9" orientation="portrait" horizontalDpi="4294967293" verticalDpi="0"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activeCell="C17" sqref="C17"/>
    </sheetView>
  </sheetViews>
  <sheetFormatPr baseColWidth="10" defaultRowHeight="15" x14ac:dyDescent="0.25"/>
  <cols>
    <col min="1" max="1" width="15.28515625" customWidth="1"/>
    <col min="2" max="2" width="16.5703125" customWidth="1"/>
    <col min="3" max="3" width="21.140625" customWidth="1"/>
    <col min="4" max="4" width="16.5703125" customWidth="1"/>
    <col min="6" max="6" width="14.140625" customWidth="1"/>
    <col min="7" max="7" width="16.28515625" customWidth="1"/>
    <col min="8" max="8" width="16" customWidth="1"/>
    <col min="9" max="9" width="14" style="58" bestFit="1" customWidth="1"/>
    <col min="10" max="10" width="14.42578125" customWidth="1"/>
    <col min="11" max="11" width="16.42578125" customWidth="1"/>
    <col min="15" max="15" width="12.5703125" customWidth="1"/>
    <col min="16" max="16" width="11.42578125" style="25"/>
    <col min="17" max="17" width="22.85546875" customWidth="1"/>
    <col min="18" max="18" width="13.7109375" customWidth="1"/>
    <col min="19" max="19" width="12.140625" customWidth="1"/>
    <col min="21" max="21" width="17.7109375" customWidth="1"/>
  </cols>
  <sheetData>
    <row r="1" spans="1:21" ht="25.5" x14ac:dyDescent="0.25">
      <c r="A1" s="17" t="s">
        <v>24</v>
      </c>
      <c r="B1" s="17" t="s">
        <v>54</v>
      </c>
      <c r="C1" s="17" t="s">
        <v>56</v>
      </c>
      <c r="D1" s="18" t="s">
        <v>9</v>
      </c>
      <c r="E1" s="18" t="s">
        <v>11</v>
      </c>
      <c r="F1" s="17" t="s">
        <v>25</v>
      </c>
      <c r="G1" s="17" t="s">
        <v>12</v>
      </c>
      <c r="H1" s="17" t="s">
        <v>13</v>
      </c>
      <c r="I1" s="53" t="s">
        <v>23</v>
      </c>
      <c r="J1" s="17" t="s">
        <v>26</v>
      </c>
      <c r="K1" s="18" t="s">
        <v>14</v>
      </c>
      <c r="L1" s="18" t="s">
        <v>15</v>
      </c>
      <c r="M1" s="17" t="s">
        <v>27</v>
      </c>
      <c r="N1" s="17" t="s">
        <v>28</v>
      </c>
      <c r="O1" s="17" t="s">
        <v>31</v>
      </c>
      <c r="P1" s="24" t="s">
        <v>29</v>
      </c>
      <c r="Q1" s="17" t="s">
        <v>17</v>
      </c>
      <c r="R1" s="19" t="s">
        <v>16</v>
      </c>
      <c r="S1" s="17" t="s">
        <v>30</v>
      </c>
      <c r="T1" s="18" t="s">
        <v>37</v>
      </c>
      <c r="U1" s="20" t="s">
        <v>10</v>
      </c>
    </row>
    <row r="2" spans="1:21" x14ac:dyDescent="0.25">
      <c r="A2" s="37" t="s">
        <v>124</v>
      </c>
      <c r="B2" s="38"/>
      <c r="C2" s="38">
        <v>43643</v>
      </c>
      <c r="D2" s="39">
        <f>YEAR(C2)</f>
        <v>2019</v>
      </c>
      <c r="E2" s="40" t="s">
        <v>80</v>
      </c>
      <c r="F2" s="40" t="s">
        <v>125</v>
      </c>
      <c r="G2" s="40"/>
      <c r="H2" s="40" t="s">
        <v>126</v>
      </c>
      <c r="I2" s="54">
        <v>9783854480297</v>
      </c>
      <c r="J2" s="40" t="s">
        <v>79</v>
      </c>
      <c r="K2" s="40" t="s">
        <v>90</v>
      </c>
      <c r="L2" s="40" t="s">
        <v>127</v>
      </c>
      <c r="M2" s="40"/>
      <c r="N2" s="42" t="s">
        <v>128</v>
      </c>
      <c r="O2" s="40" t="s">
        <v>94</v>
      </c>
      <c r="P2" s="51">
        <v>40</v>
      </c>
      <c r="Q2" s="40">
        <v>40</v>
      </c>
      <c r="R2" s="40" t="s">
        <v>112</v>
      </c>
      <c r="S2" s="40">
        <v>2019</v>
      </c>
      <c r="T2" s="40"/>
      <c r="U2" s="44" t="s">
        <v>103</v>
      </c>
    </row>
    <row r="3" spans="1:21" x14ac:dyDescent="0.25">
      <c r="A3" s="37"/>
      <c r="B3" s="38"/>
      <c r="C3" s="38"/>
      <c r="D3" s="39">
        <f t="shared" ref="D3:D9" si="0">YEAR(C3)</f>
        <v>1900</v>
      </c>
      <c r="E3" s="40"/>
      <c r="F3" s="40"/>
      <c r="G3" s="40"/>
      <c r="H3" s="40"/>
      <c r="I3" s="55"/>
      <c r="J3" s="40"/>
      <c r="K3" s="40"/>
      <c r="L3" s="40"/>
      <c r="M3" s="40"/>
      <c r="N3" s="40"/>
      <c r="O3" s="40"/>
      <c r="P3" s="51"/>
      <c r="Q3" s="40"/>
      <c r="R3" s="40"/>
      <c r="S3" s="40"/>
      <c r="T3" s="40"/>
      <c r="U3" s="44"/>
    </row>
    <row r="4" spans="1:21" x14ac:dyDescent="0.25">
      <c r="A4" s="37"/>
      <c r="B4" s="38"/>
      <c r="C4" s="38"/>
      <c r="D4" s="39">
        <f t="shared" si="0"/>
        <v>1900</v>
      </c>
      <c r="E4" s="40"/>
      <c r="F4" s="40"/>
      <c r="G4" s="40"/>
      <c r="H4" s="40"/>
      <c r="I4" s="55"/>
      <c r="J4" s="40"/>
      <c r="K4" s="40"/>
      <c r="L4" s="40"/>
      <c r="M4" s="40"/>
      <c r="N4" s="40"/>
      <c r="O4" s="40"/>
      <c r="P4" s="51"/>
      <c r="Q4" s="40"/>
      <c r="R4" s="40"/>
      <c r="S4" s="40"/>
      <c r="T4" s="40"/>
      <c r="U4" s="44"/>
    </row>
    <row r="5" spans="1:21" x14ac:dyDescent="0.25">
      <c r="A5" s="37"/>
      <c r="B5" s="38"/>
      <c r="C5" s="38"/>
      <c r="D5" s="39">
        <f t="shared" si="0"/>
        <v>1900</v>
      </c>
      <c r="E5" s="40"/>
      <c r="F5" s="40"/>
      <c r="G5" s="40"/>
      <c r="H5" s="40"/>
      <c r="I5" s="55"/>
      <c r="J5" s="40"/>
      <c r="K5" s="40"/>
      <c r="L5" s="40"/>
      <c r="M5" s="40"/>
      <c r="N5" s="40"/>
      <c r="O5" s="40"/>
      <c r="P5" s="51"/>
      <c r="Q5" s="40"/>
      <c r="R5" s="40"/>
      <c r="S5" s="40"/>
      <c r="T5" s="40"/>
      <c r="U5" s="44"/>
    </row>
    <row r="6" spans="1:21" x14ac:dyDescent="0.25">
      <c r="A6" s="37"/>
      <c r="B6" s="38"/>
      <c r="C6" s="38"/>
      <c r="D6" s="39">
        <f t="shared" si="0"/>
        <v>1900</v>
      </c>
      <c r="E6" s="40"/>
      <c r="F6" s="40"/>
      <c r="G6" s="40"/>
      <c r="H6" s="40"/>
      <c r="I6" s="55"/>
      <c r="J6" s="40"/>
      <c r="K6" s="40"/>
      <c r="L6" s="40"/>
      <c r="M6" s="40"/>
      <c r="N6" s="40"/>
      <c r="O6" s="40"/>
      <c r="P6" s="51"/>
      <c r="Q6" s="40"/>
      <c r="R6" s="40"/>
      <c r="S6" s="40"/>
      <c r="T6" s="40"/>
      <c r="U6" s="44"/>
    </row>
    <row r="7" spans="1:21" x14ac:dyDescent="0.25">
      <c r="A7" s="37"/>
      <c r="B7" s="38"/>
      <c r="C7" s="38"/>
      <c r="D7" s="39">
        <f t="shared" si="0"/>
        <v>1900</v>
      </c>
      <c r="E7" s="40"/>
      <c r="F7" s="40"/>
      <c r="G7" s="40"/>
      <c r="H7" s="40"/>
      <c r="I7" s="55"/>
      <c r="J7" s="40"/>
      <c r="K7" s="40"/>
      <c r="L7" s="40"/>
      <c r="M7" s="40"/>
      <c r="N7" s="40"/>
      <c r="O7" s="40"/>
      <c r="P7" s="51"/>
      <c r="Q7" s="40"/>
      <c r="R7" s="40"/>
      <c r="S7" s="40"/>
      <c r="T7" s="40"/>
      <c r="U7" s="44"/>
    </row>
    <row r="8" spans="1:21" x14ac:dyDescent="0.25">
      <c r="A8" s="37"/>
      <c r="B8" s="38"/>
      <c r="C8" s="38"/>
      <c r="D8" s="39">
        <f t="shared" si="0"/>
        <v>1900</v>
      </c>
      <c r="E8" s="40"/>
      <c r="F8" s="40"/>
      <c r="G8" s="40"/>
      <c r="H8" s="40"/>
      <c r="I8" s="55"/>
      <c r="J8" s="40"/>
      <c r="K8" s="40"/>
      <c r="L8" s="40"/>
      <c r="M8" s="40"/>
      <c r="N8" s="40"/>
      <c r="O8" s="40"/>
      <c r="P8" s="51"/>
      <c r="Q8" s="40"/>
      <c r="R8" s="40"/>
      <c r="S8" s="40"/>
      <c r="T8" s="40"/>
      <c r="U8" s="44"/>
    </row>
    <row r="9" spans="1:21" x14ac:dyDescent="0.25">
      <c r="A9" s="45"/>
      <c r="B9" s="46"/>
      <c r="C9" s="46"/>
      <c r="D9" s="47">
        <f t="shared" si="0"/>
        <v>1900</v>
      </c>
      <c r="E9" s="48"/>
      <c r="F9" s="48"/>
      <c r="G9" s="48"/>
      <c r="H9" s="48"/>
      <c r="I9" s="56"/>
      <c r="J9" s="48"/>
      <c r="K9" s="48"/>
      <c r="L9" s="48"/>
      <c r="M9" s="48"/>
      <c r="N9" s="48"/>
      <c r="O9" s="48"/>
      <c r="P9" s="52"/>
      <c r="Q9" s="48"/>
      <c r="R9" s="48"/>
      <c r="S9" s="48"/>
      <c r="T9" s="48"/>
      <c r="U9" s="50"/>
    </row>
    <row r="10" spans="1:21" x14ac:dyDescent="0.25">
      <c r="A10" s="14" t="s">
        <v>116</v>
      </c>
      <c r="B10" s="15"/>
      <c r="C10" s="15"/>
      <c r="D10" s="15"/>
      <c r="E10" s="15"/>
      <c r="F10" s="15"/>
      <c r="G10" s="15"/>
      <c r="H10" s="15"/>
      <c r="I10" s="57"/>
      <c r="J10" s="15"/>
      <c r="K10" s="15"/>
      <c r="L10" s="15"/>
      <c r="M10" s="15"/>
      <c r="N10" s="15"/>
      <c r="O10" s="15"/>
      <c r="P10" s="21">
        <f>SUBTOTAL(109,Tabelle6[euro (m)*])</f>
        <v>40</v>
      </c>
      <c r="Q10" s="15"/>
      <c r="R10" s="15"/>
      <c r="S10" s="15"/>
      <c r="T10" s="15"/>
      <c r="U10" s="16"/>
    </row>
  </sheetData>
  <conditionalFormatting sqref="D1:D1048576">
    <cfRule type="cellIs" dxfId="94" priority="1" operator="lessThan">
      <formula>1901</formula>
    </cfRule>
  </conditionalFormatting>
  <dataValidations count="6">
    <dataValidation type="list" allowBlank="1" showInputMessage="1" showErrorMessage="1" sqref="U2:U9">
      <formula1>open_access_deal</formula1>
    </dataValidation>
    <dataValidation type="list" allowBlank="1" showInputMessage="1" sqref="R2:R9">
      <formula1>apc_currency</formula1>
    </dataValidation>
    <dataValidation type="list" allowBlank="1" showInputMessage="1" showErrorMessage="1" sqref="O2:O9">
      <formula1>license_ref</formula1>
    </dataValidation>
    <dataValidation type="list" allowBlank="1" showInputMessage="1" showErrorMessage="1" sqref="K2:K9">
      <formula1>publication_type_BPC</formula1>
    </dataValidation>
    <dataValidation type="list" allowBlank="1" showInputMessage="1" showErrorMessage="1" sqref="E2:E9">
      <formula1>discipline</formula1>
    </dataValidation>
    <dataValidation type="list" allowBlank="1" showInputMessage="1" showErrorMessage="1" sqref="J2:J9">
      <formula1>is_hybrid</formula1>
    </dataValidation>
  </dataValidations>
  <hyperlinks>
    <hyperlink ref="N2" r:id="rId1"/>
  </hyperlinks>
  <pageMargins left="0.7" right="0.7" top="0.78740157499999996" bottom="0.78740157499999996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1" sqref="A21"/>
    </sheetView>
  </sheetViews>
  <sheetFormatPr baseColWidth="10" defaultRowHeight="15" x14ac:dyDescent="0.25"/>
  <cols>
    <col min="1" max="1" width="17.140625" bestFit="1" customWidth="1"/>
    <col min="2" max="2" width="13.28515625" bestFit="1" customWidth="1"/>
    <col min="3" max="3" width="38" bestFit="1" customWidth="1"/>
    <col min="4" max="4" width="17.7109375" bestFit="1" customWidth="1"/>
    <col min="5" max="5" width="16.140625" bestFit="1" customWidth="1"/>
    <col min="6" max="6" width="13.42578125" style="25" bestFit="1" customWidth="1"/>
    <col min="7" max="7" width="25.5703125" bestFit="1" customWidth="1"/>
    <col min="8" max="8" width="14.85546875" bestFit="1" customWidth="1"/>
    <col min="9" max="9" width="13.7109375" bestFit="1" customWidth="1"/>
    <col min="10" max="10" width="22.7109375" bestFit="1" customWidth="1"/>
  </cols>
  <sheetData>
    <row r="1" spans="1:10" s="36" customFormat="1" x14ac:dyDescent="0.25">
      <c r="A1" s="32" t="s">
        <v>24</v>
      </c>
      <c r="B1" s="33" t="s">
        <v>11</v>
      </c>
      <c r="C1" s="32" t="s">
        <v>33</v>
      </c>
      <c r="D1" s="33" t="s">
        <v>36</v>
      </c>
      <c r="E1" s="32" t="s">
        <v>28</v>
      </c>
      <c r="F1" s="34" t="s">
        <v>29</v>
      </c>
      <c r="G1" s="32" t="s">
        <v>17</v>
      </c>
      <c r="H1" s="35" t="s">
        <v>16</v>
      </c>
      <c r="I1" s="32" t="s">
        <v>30</v>
      </c>
      <c r="J1" s="33" t="s">
        <v>38</v>
      </c>
    </row>
    <row r="2" spans="1:10" x14ac:dyDescent="0.25">
      <c r="A2" s="27" t="s">
        <v>124</v>
      </c>
      <c r="B2" s="27" t="s">
        <v>83</v>
      </c>
      <c r="C2" s="27" t="s">
        <v>44</v>
      </c>
      <c r="D2" s="27" t="s">
        <v>73</v>
      </c>
      <c r="E2" s="28" t="s">
        <v>123</v>
      </c>
      <c r="F2" s="29">
        <v>600</v>
      </c>
      <c r="G2" s="27">
        <v>500</v>
      </c>
      <c r="H2" s="27" t="s">
        <v>112</v>
      </c>
      <c r="I2" s="27">
        <v>2018</v>
      </c>
      <c r="J2" s="27" t="s">
        <v>104</v>
      </c>
    </row>
    <row r="3" spans="1:10" x14ac:dyDescent="0.25">
      <c r="A3" s="27"/>
      <c r="B3" s="27"/>
      <c r="C3" s="27"/>
      <c r="D3" s="27"/>
      <c r="E3" s="27"/>
      <c r="F3" s="29"/>
      <c r="G3" s="27"/>
      <c r="H3" s="27"/>
      <c r="I3" s="27"/>
      <c r="J3" s="27"/>
    </row>
    <row r="4" spans="1:10" x14ac:dyDescent="0.25">
      <c r="A4" s="27"/>
      <c r="B4" s="27"/>
      <c r="C4" s="27"/>
      <c r="D4" s="27"/>
      <c r="E4" s="27"/>
      <c r="F4" s="29"/>
      <c r="G4" s="27"/>
      <c r="H4" s="27"/>
      <c r="I4" s="27"/>
      <c r="J4" s="27"/>
    </row>
    <row r="5" spans="1:10" x14ac:dyDescent="0.25">
      <c r="A5" s="27"/>
      <c r="B5" s="27"/>
      <c r="C5" s="27"/>
      <c r="D5" s="27"/>
      <c r="E5" s="27"/>
      <c r="F5" s="29"/>
      <c r="G5" s="27"/>
      <c r="H5" s="27"/>
      <c r="I5" s="27"/>
      <c r="J5" s="27"/>
    </row>
    <row r="6" spans="1:10" x14ac:dyDescent="0.25">
      <c r="A6" s="27"/>
      <c r="B6" s="27"/>
      <c r="C6" s="27"/>
      <c r="D6" s="27"/>
      <c r="E6" s="27"/>
      <c r="F6" s="29"/>
      <c r="G6" s="27"/>
      <c r="H6" s="27"/>
      <c r="I6" s="27"/>
      <c r="J6" s="27"/>
    </row>
    <row r="7" spans="1:10" x14ac:dyDescent="0.25">
      <c r="A7" s="27"/>
      <c r="B7" s="27"/>
      <c r="C7" s="27"/>
      <c r="D7" s="27"/>
      <c r="E7" s="27"/>
      <c r="F7" s="29"/>
      <c r="G7" s="27"/>
      <c r="H7" s="27"/>
      <c r="I7" s="27"/>
      <c r="J7" s="27"/>
    </row>
    <row r="8" spans="1:10" x14ac:dyDescent="0.25">
      <c r="A8" s="27"/>
      <c r="B8" s="27"/>
      <c r="C8" s="27"/>
      <c r="D8" s="27"/>
      <c r="E8" s="27"/>
      <c r="F8" s="29"/>
      <c r="G8" s="27"/>
      <c r="H8" s="27"/>
      <c r="I8" s="27"/>
      <c r="J8" s="27"/>
    </row>
    <row r="9" spans="1:10" x14ac:dyDescent="0.25">
      <c r="A9" s="27"/>
      <c r="B9" s="27"/>
      <c r="C9" s="27"/>
      <c r="D9" s="27"/>
      <c r="E9" s="27"/>
      <c r="F9" s="29"/>
      <c r="G9" s="27"/>
      <c r="H9" s="27"/>
      <c r="I9" s="27"/>
      <c r="J9" s="27"/>
    </row>
    <row r="10" spans="1:10" x14ac:dyDescent="0.25">
      <c r="A10" s="27"/>
      <c r="B10" s="27"/>
      <c r="C10" s="27"/>
      <c r="D10" s="27"/>
      <c r="E10" s="27"/>
      <c r="F10" s="29"/>
      <c r="G10" s="27"/>
      <c r="H10" s="27"/>
      <c r="I10" s="27"/>
      <c r="J10" s="27"/>
    </row>
    <row r="11" spans="1:10" x14ac:dyDescent="0.25">
      <c r="A11" s="27"/>
      <c r="B11" s="27"/>
      <c r="C11" s="27"/>
      <c r="D11" s="27"/>
      <c r="E11" s="27"/>
      <c r="F11" s="29"/>
      <c r="G11" s="27"/>
      <c r="H11" s="27"/>
      <c r="I11" s="27"/>
      <c r="J11" s="27"/>
    </row>
    <row r="12" spans="1:10" x14ac:dyDescent="0.25">
      <c r="A12" s="27"/>
      <c r="B12" s="27"/>
      <c r="C12" s="27"/>
      <c r="D12" s="27"/>
      <c r="E12" s="27"/>
      <c r="F12" s="29"/>
      <c r="G12" s="27"/>
      <c r="H12" s="27"/>
      <c r="I12" s="27"/>
      <c r="J12" s="27"/>
    </row>
    <row r="13" spans="1:10" x14ac:dyDescent="0.25">
      <c r="A13" s="30" t="s">
        <v>116</v>
      </c>
      <c r="B13" s="30"/>
      <c r="C13" s="30"/>
      <c r="D13" s="30"/>
      <c r="E13" s="30"/>
      <c r="F13" s="31">
        <f>SUBTOTAL(109,Tabelle7[euro (m)*])</f>
        <v>600</v>
      </c>
      <c r="G13" s="30"/>
      <c r="H13" s="30"/>
      <c r="I13" s="30"/>
      <c r="J13" s="30"/>
    </row>
  </sheetData>
  <dataValidations count="5">
    <dataValidation type="list" allowBlank="1" showInputMessage="1" showErrorMessage="1" sqref="B2:B12">
      <formula1>discipline</formula1>
    </dataValidation>
    <dataValidation type="list" allowBlank="1" showInputMessage="1" sqref="D2:D12">
      <formula1>product_range</formula1>
    </dataValidation>
    <dataValidation type="list" allowBlank="1" showInputMessage="1" sqref="H2:H12">
      <formula1>apc_currency</formula1>
    </dataValidation>
    <dataValidation type="list" allowBlank="1" showInputMessage="1" showErrorMessage="1" sqref="J2:J12">
      <formula1>return_service</formula1>
    </dataValidation>
    <dataValidation type="list" allowBlank="1" showInputMessage="1" sqref="C2:C12">
      <formula1>name_initiative</formula1>
    </dataValidation>
  </dataValidations>
  <hyperlinks>
    <hyperlink ref="E2" r:id="rId1"/>
  </hyperlinks>
  <pageMargins left="0.7" right="0.7" top="0.78740157499999996" bottom="0.78740157499999996" header="0.3" footer="0.3"/>
  <pageSetup paperSize="9" orientation="portrait" horizontalDpi="4294967293" verticalDpi="0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26" sqref="C26"/>
    </sheetView>
  </sheetViews>
  <sheetFormatPr baseColWidth="10" defaultRowHeight="12.75" x14ac:dyDescent="0.2"/>
  <cols>
    <col min="1" max="1" width="50.28515625" style="4" bestFit="1" customWidth="1"/>
    <col min="2" max="2" width="11.42578125" style="4"/>
    <col min="3" max="3" width="45.28515625" style="4" customWidth="1"/>
    <col min="4" max="4" width="11.42578125" style="4"/>
    <col min="5" max="5" width="47" style="4" customWidth="1"/>
    <col min="6" max="6" width="11.42578125" style="4"/>
    <col min="7" max="7" width="42.140625" style="4" customWidth="1"/>
    <col min="8" max="16384" width="11.42578125" style="4"/>
  </cols>
  <sheetData>
    <row r="1" spans="1:7" x14ac:dyDescent="0.2">
      <c r="A1" s="59" t="s">
        <v>148</v>
      </c>
      <c r="C1" s="59" t="s">
        <v>151</v>
      </c>
      <c r="E1" s="59" t="s">
        <v>158</v>
      </c>
      <c r="G1" s="59" t="s">
        <v>156</v>
      </c>
    </row>
    <row r="2" spans="1:7" x14ac:dyDescent="0.2">
      <c r="A2" s="4" t="s">
        <v>44</v>
      </c>
      <c r="C2" s="4" t="s">
        <v>80</v>
      </c>
      <c r="E2" s="4" t="s">
        <v>87</v>
      </c>
      <c r="G2" s="4" t="s">
        <v>104</v>
      </c>
    </row>
    <row r="3" spans="1:7" x14ac:dyDescent="0.2">
      <c r="A3" s="4" t="s">
        <v>45</v>
      </c>
      <c r="C3" s="4" t="s">
        <v>81</v>
      </c>
      <c r="E3" s="4" t="s">
        <v>88</v>
      </c>
      <c r="G3" s="4" t="s">
        <v>105</v>
      </c>
    </row>
    <row r="4" spans="1:7" x14ac:dyDescent="0.2">
      <c r="A4" s="4" t="s">
        <v>46</v>
      </c>
      <c r="C4" s="4" t="s">
        <v>82</v>
      </c>
      <c r="E4" s="4" t="s">
        <v>89</v>
      </c>
      <c r="G4" s="4" t="s">
        <v>106</v>
      </c>
    </row>
    <row r="5" spans="1:7" x14ac:dyDescent="0.2">
      <c r="A5" s="4" t="s">
        <v>47</v>
      </c>
      <c r="C5" s="4" t="s">
        <v>83</v>
      </c>
      <c r="G5" s="4" t="s">
        <v>107</v>
      </c>
    </row>
    <row r="6" spans="1:7" x14ac:dyDescent="0.2">
      <c r="A6" s="4" t="s">
        <v>48</v>
      </c>
      <c r="G6" s="4" t="s">
        <v>108</v>
      </c>
    </row>
    <row r="7" spans="1:7" x14ac:dyDescent="0.2">
      <c r="A7" s="4" t="s">
        <v>49</v>
      </c>
    </row>
    <row r="8" spans="1:7" x14ac:dyDescent="0.2">
      <c r="A8" s="4" t="s">
        <v>50</v>
      </c>
      <c r="C8" s="59" t="s">
        <v>152</v>
      </c>
      <c r="E8" s="59" t="s">
        <v>157</v>
      </c>
    </row>
    <row r="9" spans="1:7" x14ac:dyDescent="0.2">
      <c r="A9" s="4" t="s">
        <v>43</v>
      </c>
      <c r="C9" s="4" t="s">
        <v>78</v>
      </c>
      <c r="E9" s="4" t="s">
        <v>90</v>
      </c>
    </row>
    <row r="10" spans="1:7" x14ac:dyDescent="0.2">
      <c r="A10" s="4" t="s">
        <v>51</v>
      </c>
      <c r="C10" s="4" t="s">
        <v>79</v>
      </c>
      <c r="E10" s="4" t="s">
        <v>91</v>
      </c>
    </row>
    <row r="11" spans="1:7" x14ac:dyDescent="0.2">
      <c r="A11" s="4" t="s">
        <v>52</v>
      </c>
    </row>
    <row r="12" spans="1:7" x14ac:dyDescent="0.2">
      <c r="A12" s="4" t="s">
        <v>53</v>
      </c>
    </row>
    <row r="13" spans="1:7" x14ac:dyDescent="0.2">
      <c r="C13" s="59" t="s">
        <v>153</v>
      </c>
      <c r="E13" s="59" t="s">
        <v>155</v>
      </c>
      <c r="G13" s="59" t="s">
        <v>150</v>
      </c>
    </row>
    <row r="14" spans="1:7" x14ac:dyDescent="0.2">
      <c r="C14" s="4" t="s">
        <v>85</v>
      </c>
      <c r="E14" s="4" t="s">
        <v>94</v>
      </c>
      <c r="G14" s="4" t="s">
        <v>112</v>
      </c>
    </row>
    <row r="15" spans="1:7" x14ac:dyDescent="0.2">
      <c r="C15" s="4" t="s">
        <v>86</v>
      </c>
      <c r="E15" s="4" t="s">
        <v>95</v>
      </c>
      <c r="G15" s="4" t="s">
        <v>109</v>
      </c>
    </row>
    <row r="16" spans="1:7" x14ac:dyDescent="0.2">
      <c r="A16" s="59" t="s">
        <v>149</v>
      </c>
      <c r="E16" s="4" t="s">
        <v>96</v>
      </c>
      <c r="G16" s="4" t="s">
        <v>110</v>
      </c>
    </row>
    <row r="17" spans="1:7" x14ac:dyDescent="0.2">
      <c r="A17" s="4" t="s">
        <v>74</v>
      </c>
      <c r="E17" s="4" t="s">
        <v>97</v>
      </c>
      <c r="G17" s="4" t="s">
        <v>111</v>
      </c>
    </row>
    <row r="18" spans="1:7" x14ac:dyDescent="0.2">
      <c r="A18" s="4" t="s">
        <v>76</v>
      </c>
      <c r="C18" s="59" t="s">
        <v>154</v>
      </c>
      <c r="E18" s="4" t="s">
        <v>98</v>
      </c>
    </row>
    <row r="19" spans="1:7" x14ac:dyDescent="0.2">
      <c r="A19" s="4" t="s">
        <v>72</v>
      </c>
      <c r="C19" s="4" t="s">
        <v>102</v>
      </c>
      <c r="E19" s="4" t="s">
        <v>99</v>
      </c>
    </row>
    <row r="20" spans="1:7" x14ac:dyDescent="0.2">
      <c r="A20" s="4" t="s">
        <v>75</v>
      </c>
      <c r="C20" s="4" t="s">
        <v>143</v>
      </c>
      <c r="E20" s="4" t="s">
        <v>100</v>
      </c>
    </row>
    <row r="21" spans="1:7" x14ac:dyDescent="0.2">
      <c r="A21" s="4" t="s">
        <v>73</v>
      </c>
      <c r="C21" s="4" t="s">
        <v>103</v>
      </c>
      <c r="E21" s="4" t="s">
        <v>101</v>
      </c>
    </row>
    <row r="22" spans="1:7" x14ac:dyDescent="0.2">
      <c r="A22" s="4" t="s">
        <v>92</v>
      </c>
    </row>
    <row r="23" spans="1:7" x14ac:dyDescent="0.2">
      <c r="A23" s="4" t="s">
        <v>93</v>
      </c>
    </row>
  </sheetData>
  <conditionalFormatting sqref="A1:XFD1048576">
    <cfRule type="containsText" dxfId="54" priority="1" operator="containsText" text="[keine weiteren Hinzufügungen]">
      <formula>NOT(ISERROR(SEARCH("[keine weiteren Hinzufügungen]",A1)))</formula>
    </cfRule>
    <cfRule type="containsText" dxfId="53" priority="2" operator="containsText" text="[Hinzufügungen nach Bedarf möglich]">
      <formula>NOT(ISERROR(SEARCH("[Hinzufügungen nach Bedarf möglich]",A1)))</formula>
    </cfRule>
  </conditionalFormatting>
  <dataValidations count="1">
    <dataValidation type="custom" allowBlank="1" showInputMessage="1" showErrorMessage="1" sqref="C27">
      <formula1>product_range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2" sqref="B3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11</vt:i4>
      </vt:variant>
    </vt:vector>
  </HeadingPairs>
  <TitlesOfParts>
    <vt:vector size="17" baseType="lpstr">
      <vt:lpstr>Beschreibung_description</vt:lpstr>
      <vt:lpstr>Monitoring_APC</vt:lpstr>
      <vt:lpstr>Monitoring_BPC</vt:lpstr>
      <vt:lpstr>Monitoring_Initiative</vt:lpstr>
      <vt:lpstr>Suppl</vt:lpstr>
      <vt:lpstr>readme</vt:lpstr>
      <vt:lpstr>apc_currency</vt:lpstr>
      <vt:lpstr>discipline</vt:lpstr>
      <vt:lpstr>doaj</vt:lpstr>
      <vt:lpstr>is_hybrid</vt:lpstr>
      <vt:lpstr>license_ref</vt:lpstr>
      <vt:lpstr>name_initiative</vt:lpstr>
      <vt:lpstr>open_access_deal</vt:lpstr>
      <vt:lpstr>product_range</vt:lpstr>
      <vt:lpstr>publication_type_APC</vt:lpstr>
      <vt:lpstr>publication_type_BPC</vt:lpstr>
      <vt:lpstr>return_service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2020-11-26T14:59:28Z</dcterms:modified>
</cp:coreProperties>
</file>